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2 - Pendenti al 30 giugno 2019\Distretto di POTENZA\"/>
    </mc:Choice>
  </mc:AlternateContent>
  <bookViews>
    <workbookView xWindow="0" yWindow="0" windowWidth="28800" windowHeight="11400"/>
  </bookViews>
  <sheets>
    <sheet name="Flussi " sheetId="2" r:id="rId1"/>
    <sheet name="Variazione pendenti" sheetId="3" r:id="rId2"/>
    <sheet name="Stratigrafia pendenti" sheetId="13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'!$A$1:$B$35</definedName>
    <definedName name="_xlnm.Print_Area" localSheetId="1">'Variazione pendenti'!$A$1:$F$14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E30" i="2"/>
  <c r="D30" i="2"/>
  <c r="C30" i="2"/>
  <c r="F21" i="2"/>
  <c r="E23" i="2" s="1"/>
  <c r="E21" i="2"/>
  <c r="D21" i="2"/>
  <c r="C21" i="2"/>
  <c r="F12" i="2"/>
  <c r="E14" i="2" s="1"/>
  <c r="E12" i="2"/>
  <c r="D12" i="2"/>
  <c r="C14" i="2" s="1"/>
  <c r="C12" i="2"/>
  <c r="C32" i="2" l="1"/>
  <c r="C23" i="2"/>
  <c r="E32" i="2"/>
  <c r="H30" i="2" l="1"/>
  <c r="G30" i="2"/>
  <c r="H21" i="2"/>
  <c r="G21" i="2"/>
  <c r="H12" i="2"/>
  <c r="G12" i="2"/>
  <c r="G32" i="2" l="1"/>
  <c r="G23" i="2"/>
  <c r="G14" i="2"/>
  <c r="F11" i="3" l="1"/>
  <c r="F9" i="3"/>
  <c r="F7" i="3"/>
</calcChain>
</file>

<file path=xl/sharedStrings.xml><?xml version="1.0" encoding="utf-8"?>
<sst xmlns="http://schemas.openxmlformats.org/spreadsheetml/2006/main" count="97" uniqueCount="40">
  <si>
    <t>Distretto di Potenza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</si>
  <si>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</si>
  <si>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</si>
  <si>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</si>
  <si>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</si>
  <si>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</si>
  <si>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</si>
  <si>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</si>
  <si>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</si>
  <si>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</si>
  <si>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</si>
  <si>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</si>
  <si>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</si>
  <si>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</si>
  <si>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</si>
  <si>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</si>
  <si>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</si>
  <si>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</si>
  <si>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</si>
  <si>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Lagonegro</t>
  </si>
  <si>
    <t>Tribunale Ordinario di Matera</t>
  </si>
  <si>
    <t>Tribunale Ordinario di Potenza</t>
  </si>
  <si>
    <t>Variazione</t>
  </si>
  <si>
    <t>TOTALE</t>
  </si>
  <si>
    <t>Circondario di Tribunale Ordinario di Lagonegro</t>
  </si>
  <si>
    <t>Circondario di Tribunale Ordinario di Matera</t>
  </si>
  <si>
    <t>Circondario di Tribunale Ordinario di Potenza</t>
  </si>
  <si>
    <t>Fonte: Dipartimento dell'organizzazione giudiziaria, del personale e dei servizi - Direzione Generale di Statistica e Analisi Organizzativa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</si>
  <si>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</si>
  <si>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</si>
  <si>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</si>
  <si>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</si>
  <si>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</si>
  <si>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</si>
  <si>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giugno 2019</t>
  </si>
  <si>
    <t>Anni 2017 - 30 giugno 2019</t>
  </si>
  <si>
    <t>Iscritti 
I sem 2019</t>
  </si>
  <si>
    <t>Definiti 
I sem 2019</t>
  </si>
  <si>
    <t>Pendenti al 30/06/2019</t>
  </si>
  <si>
    <t>Ultimo aggiornamento del sistema di rilevazione avvenuto il 9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</si>
</sst>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13" fillId="0" borderId="0" xfId="1" applyFont="1"/>
    <xf numFmtId="0" fontId="14" fillId="0" borderId="0" xfId="1" applyFont="1"/>
    <xf numFmtId="0" fontId="12" fillId="0" borderId="0" xfId="1" applyFont="1"/>
    <xf numFmtId="0" fontId="16" fillId="0" borderId="0" xfId="1" applyFont="1" applyFill="1"/>
    <xf numFmtId="0" fontId="14" fillId="0" borderId="0" xfId="1" applyFont="1" applyFill="1"/>
    <xf numFmtId="0" fontId="16" fillId="0" borderId="1" xfId="1" applyFont="1" applyBorder="1" applyAlignment="1">
      <alignment vertical="center"/>
    </xf>
    <xf numFmtId="0" fontId="16" fillId="0" borderId="1" xfId="1" applyFont="1" applyBorder="1" applyAlignment="1">
      <alignment horizontal="right" vertical="center" wrapText="1"/>
    </xf>
    <xf numFmtId="0" fontId="14" fillId="0" borderId="1" xfId="1" applyFont="1" applyBorder="1"/>
    <xf numFmtId="3" fontId="14" fillId="0" borderId="1" xfId="1" applyNumberFormat="1" applyFont="1" applyBorder="1"/>
    <xf numFmtId="0" fontId="17" fillId="0" borderId="2" xfId="1" applyFont="1" applyBorder="1"/>
    <xf numFmtId="3" fontId="16" fillId="0" borderId="2" xfId="1" applyNumberFormat="1" applyFont="1" applyBorder="1"/>
    <xf numFmtId="0" fontId="16" fillId="0" borderId="0" xfId="1" applyFont="1" applyBorder="1" applyAlignment="1">
      <alignment horizontal="left" vertical="center" wrapText="1"/>
    </xf>
    <xf numFmtId="0" fontId="18" fillId="0" borderId="0" xfId="1" applyFont="1" applyBorder="1"/>
    <xf numFmtId="3" fontId="14" fillId="0" borderId="0" xfId="1" applyNumberFormat="1" applyFont="1" applyBorder="1"/>
    <xf numFmtId="0" fontId="17" fillId="0" borderId="1" xfId="1" applyFont="1" applyBorder="1"/>
    <xf numFmtId="0" fontId="16" fillId="0" borderId="0" xfId="1" applyFont="1"/>
    <xf numFmtId="3" fontId="14" fillId="0" borderId="0" xfId="1" applyNumberFormat="1" applyFont="1"/>
    <xf numFmtId="0" fontId="14" fillId="0" borderId="1" xfId="1" applyNumberFormat="1" applyFont="1" applyBorder="1"/>
    <xf numFmtId="0" fontId="14" fillId="0" borderId="0" xfId="1" applyFont="1" applyBorder="1"/>
    <xf numFmtId="0" fontId="14" fillId="0" borderId="0" xfId="1" applyFont="1" applyFill="1" applyBorder="1"/>
    <xf numFmtId="0" fontId="16" fillId="0" borderId="1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right" vertical="center" wrapText="1"/>
    </xf>
    <xf numFmtId="0" fontId="16" fillId="0" borderId="1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3" fontId="16" fillId="0" borderId="1" xfId="1" applyNumberFormat="1" applyFont="1" applyBorder="1" applyAlignment="1">
      <alignment horizontal="center" vertical="center"/>
    </xf>
    <xf numFmtId="3" fontId="16" fillId="0" borderId="5" xfId="1" applyNumberFormat="1" applyFont="1" applyBorder="1" applyAlignment="1">
      <alignment horizontal="center" vertical="center"/>
    </xf>
    <xf numFmtId="164" fontId="16" fillId="0" borderId="1" xfId="2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6" fillId="0" borderId="0" xfId="1" applyFont="1" applyBorder="1" applyAlignment="1">
      <alignment vertical="center" wrapText="1"/>
    </xf>
    <xf numFmtId="3" fontId="16" fillId="0" borderId="0" xfId="1" applyNumberFormat="1" applyFont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0" fontId="16" fillId="0" borderId="0" xfId="0" applyFont="1" applyFill="1"/>
    <xf numFmtId="0" fontId="16" fillId="0" borderId="1" xfId="0" applyFont="1" applyBorder="1" applyAlignment="1">
      <alignment horizontal="right" vertical="center" wrapText="1"/>
    </xf>
    <xf numFmtId="0" fontId="16" fillId="0" borderId="0" xfId="9" applyFont="1" applyFill="1"/>
    <xf numFmtId="0" fontId="16" fillId="0" borderId="1" xfId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/>
    <xf numFmtId="0" fontId="14" fillId="0" borderId="0" xfId="0" applyFont="1"/>
    <xf numFmtId="0" fontId="13" fillId="0" borderId="0" xfId="21" applyFont="1"/>
    <xf numFmtId="0" fontId="14" fillId="0" borderId="0" xfId="21" applyFont="1"/>
    <xf numFmtId="0" fontId="12" fillId="0" borderId="0" xfId="21" applyFont="1"/>
    <xf numFmtId="0" fontId="16" fillId="0" borderId="0" xfId="21" applyFont="1" applyFill="1"/>
    <xf numFmtId="0" fontId="14" fillId="0" borderId="0" xfId="21" applyFont="1" applyFill="1"/>
    <xf numFmtId="0" fontId="16" fillId="0" borderId="1" xfId="21" applyFont="1" applyBorder="1" applyAlignment="1">
      <alignment vertical="center"/>
    </xf>
    <xf numFmtId="0" fontId="16" fillId="0" borderId="1" xfId="21" applyFont="1" applyBorder="1" applyAlignment="1">
      <alignment horizontal="right" vertical="center" wrapText="1"/>
    </xf>
    <xf numFmtId="14" fontId="16" fillId="0" borderId="1" xfId="21" applyNumberFormat="1" applyFont="1" applyBorder="1" applyAlignment="1">
      <alignment horizontal="right" vertical="center" wrapText="1"/>
    </xf>
    <xf numFmtId="0" fontId="14" fillId="0" borderId="1" xfId="21" applyFont="1" applyBorder="1"/>
    <xf numFmtId="3" fontId="14" fillId="0" borderId="1" xfId="21" applyNumberFormat="1" applyFont="1" applyBorder="1"/>
    <xf numFmtId="3" fontId="14" fillId="0" borderId="1" xfId="21" applyNumberFormat="1" applyFont="1" applyBorder="1" applyAlignment="1">
      <alignment horizontal="right"/>
    </xf>
    <xf numFmtId="0" fontId="17" fillId="0" borderId="2" xfId="21" applyFont="1" applyBorder="1"/>
    <xf numFmtId="3" fontId="17" fillId="0" borderId="2" xfId="21" applyNumberFormat="1" applyFont="1" applyBorder="1"/>
    <xf numFmtId="0" fontId="17" fillId="0" borderId="1" xfId="21" applyFont="1" applyBorder="1"/>
    <xf numFmtId="164" fontId="17" fillId="0" borderId="1" xfId="22" applyNumberFormat="1" applyFont="1" applyBorder="1"/>
    <xf numFmtId="0" fontId="16" fillId="0" borderId="0" xfId="21" applyFont="1"/>
    <xf numFmtId="3" fontId="14" fillId="0" borderId="0" xfId="21" applyNumberFormat="1" applyFont="1"/>
    <xf numFmtId="0" fontId="18" fillId="0" borderId="0" xfId="21" applyFont="1"/>
    <xf numFmtId="4" fontId="16" fillId="0" borderId="3" xfId="1" applyNumberFormat="1" applyFont="1" applyBorder="1" applyAlignment="1">
      <alignment horizontal="center" vertical="center"/>
    </xf>
    <xf numFmtId="4" fontId="16" fillId="0" borderId="4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6" xfId="21" applyFont="1" applyBorder="1" applyAlignment="1">
      <alignment horizontal="left" vertical="center" wrapText="1"/>
    </xf>
    <xf numFmtId="0" fontId="16" fillId="0" borderId="5" xfId="21" applyFont="1" applyBorder="1" applyAlignment="1">
      <alignment horizontal="left" vertical="center" wrapText="1"/>
    </xf>
    <xf numFmtId="0" fontId="16" fillId="0" borderId="2" xfId="21" applyFont="1" applyBorder="1" applyAlignment="1">
      <alignment horizontal="left" vertical="center" wrapText="1"/>
    </xf>
  </cellXfs>
  <cellStyles count="23">
    <cellStyle name="Normale" xfId="0" builtinId="0"/>
    <cellStyle name="Normale 2" xfId="1"/>
    <cellStyle name="Normale 2 2" xfId="3"/>
    <cellStyle name="Normale 2 2 10" xfId="21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workbookViewId="0">
      <selection activeCell="G25" sqref="G25:H29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2" t="s">
        <v>35</v>
      </c>
      <c r="B4" s="5"/>
      <c r="C4" s="39"/>
      <c r="D4" s="39"/>
      <c r="E4" s="39"/>
      <c r="F4" s="39"/>
    </row>
    <row r="5" spans="1:8" x14ac:dyDescent="0.2">
      <c r="A5" s="4"/>
      <c r="B5" s="5"/>
      <c r="C5" s="39"/>
      <c r="D5" s="39"/>
      <c r="E5" s="39"/>
      <c r="F5" s="39"/>
    </row>
    <row r="6" spans="1:8" ht="38.25" x14ac:dyDescent="0.2">
      <c r="A6" s="6" t="s">
        <v>3</v>
      </c>
      <c r="B6" s="6" t="s">
        <v>12</v>
      </c>
      <c r="C6" s="33" t="s">
        <v>28</v>
      </c>
      <c r="D6" s="33" t="s">
        <v>29</v>
      </c>
      <c r="E6" s="33" t="s">
        <v>32</v>
      </c>
      <c r="F6" s="33" t="s">
        <v>33</v>
      </c>
      <c r="G6" s="7" t="s">
        <v>36</v>
      </c>
      <c r="H6" s="7" t="s">
        <v>37</v>
      </c>
    </row>
    <row r="7" spans="1:8" x14ac:dyDescent="0.2">
      <c r="A7" s="60" t="s">
        <v>19</v>
      </c>
      <c r="B7" s="8" t="s">
        <v>4</v>
      </c>
      <c r="C7" s="9">
        <v>630</v>
      </c>
      <c r="D7" s="9">
        <v>554</v>
      </c>
      <c r="E7" s="9">
        <v>794</v>
      </c>
      <c r="F7" s="9">
        <v>720</v>
      </c>
      <c r="G7" s="9">
        <v>713</v>
      </c>
      <c r="H7" s="9">
        <v>579</v>
      </c>
    </row>
    <row r="8" spans="1:8" x14ac:dyDescent="0.2">
      <c r="A8" s="60" t="s">
        <v>13</v>
      </c>
      <c r="B8" s="8" t="s">
        <v>5</v>
      </c>
      <c r="C8" s="9">
        <v>108</v>
      </c>
      <c r="D8" s="9">
        <v>186</v>
      </c>
      <c r="E8" s="9">
        <v>108</v>
      </c>
      <c r="F8" s="9">
        <v>108</v>
      </c>
      <c r="G8" s="9">
        <v>44</v>
      </c>
      <c r="H8" s="9">
        <v>59</v>
      </c>
    </row>
    <row r="9" spans="1:8" x14ac:dyDescent="0.2">
      <c r="A9" s="60" t="s">
        <v>13</v>
      </c>
      <c r="B9" s="8" t="s">
        <v>6</v>
      </c>
      <c r="C9" s="9">
        <v>63</v>
      </c>
      <c r="D9" s="9">
        <v>64</v>
      </c>
      <c r="E9" s="9">
        <v>61</v>
      </c>
      <c r="F9" s="9">
        <v>57</v>
      </c>
      <c r="G9" s="9">
        <v>45</v>
      </c>
      <c r="H9" s="9">
        <v>41</v>
      </c>
    </row>
    <row r="10" spans="1:8" x14ac:dyDescent="0.2">
      <c r="A10" s="60" t="s">
        <v>13</v>
      </c>
      <c r="B10" s="8" t="s">
        <v>14</v>
      </c>
      <c r="C10" s="9">
        <v>9</v>
      </c>
      <c r="D10" s="9">
        <v>18</v>
      </c>
      <c r="E10" s="9">
        <v>13</v>
      </c>
      <c r="F10" s="9">
        <v>38</v>
      </c>
      <c r="G10" s="9">
        <v>11</v>
      </c>
      <c r="H10" s="9">
        <v>38</v>
      </c>
    </row>
    <row r="11" spans="1:8" x14ac:dyDescent="0.2">
      <c r="A11" s="60" t="s">
        <v>13</v>
      </c>
      <c r="B11" s="8" t="s">
        <v>8</v>
      </c>
      <c r="C11" s="9">
        <v>4</v>
      </c>
      <c r="D11" s="9">
        <v>1</v>
      </c>
      <c r="E11" s="9">
        <v>3</v>
      </c>
      <c r="F11" s="9">
        <v>1</v>
      </c>
      <c r="G11" s="9">
        <v>2</v>
      </c>
      <c r="H11" s="9">
        <v>3</v>
      </c>
    </row>
    <row r="12" spans="1:8" x14ac:dyDescent="0.2">
      <c r="A12" s="60"/>
      <c r="B12" s="10" t="s">
        <v>15</v>
      </c>
      <c r="C12" s="11">
        <f t="shared" ref="C12:F12" si="0">SUM(C7:C11)</f>
        <v>814</v>
      </c>
      <c r="D12" s="11">
        <f t="shared" si="0"/>
        <v>823</v>
      </c>
      <c r="E12" s="11">
        <f t="shared" si="0"/>
        <v>979</v>
      </c>
      <c r="F12" s="11">
        <f t="shared" si="0"/>
        <v>924</v>
      </c>
      <c r="G12" s="11">
        <f t="shared" ref="G12:H12" si="1">SUM(G7:G11)</f>
        <v>815</v>
      </c>
      <c r="H12" s="11">
        <f t="shared" si="1"/>
        <v>720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16</v>
      </c>
      <c r="C14" s="58">
        <f>D12/C12</f>
        <v>1.0110565110565111</v>
      </c>
      <c r="D14" s="59"/>
      <c r="E14" s="58">
        <f>F12/E12</f>
        <v>0.9438202247191011</v>
      </c>
      <c r="F14" s="59"/>
      <c r="G14" s="58">
        <f>H12/G12</f>
        <v>0.8834355828220859</v>
      </c>
      <c r="H14" s="59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60" t="s">
        <v>20</v>
      </c>
      <c r="B16" s="8" t="s">
        <v>4</v>
      </c>
      <c r="C16" s="9">
        <v>749</v>
      </c>
      <c r="D16" s="9">
        <v>970</v>
      </c>
      <c r="E16" s="9">
        <v>804</v>
      </c>
      <c r="F16" s="9">
        <v>831</v>
      </c>
      <c r="G16" s="9">
        <v>325</v>
      </c>
      <c r="H16" s="9">
        <v>369</v>
      </c>
    </row>
    <row r="17" spans="1:8" x14ac:dyDescent="0.2">
      <c r="A17" s="60" t="s">
        <v>17</v>
      </c>
      <c r="B17" s="8" t="s">
        <v>5</v>
      </c>
      <c r="C17" s="9">
        <v>130</v>
      </c>
      <c r="D17" s="9">
        <v>276</v>
      </c>
      <c r="E17" s="9">
        <v>139</v>
      </c>
      <c r="F17" s="9">
        <v>328</v>
      </c>
      <c r="G17" s="9">
        <v>53</v>
      </c>
      <c r="H17" s="9">
        <v>156</v>
      </c>
    </row>
    <row r="18" spans="1:8" x14ac:dyDescent="0.2">
      <c r="A18" s="60" t="s">
        <v>17</v>
      </c>
      <c r="B18" s="8" t="s">
        <v>6</v>
      </c>
      <c r="C18" s="18">
        <v>119</v>
      </c>
      <c r="D18" s="9">
        <v>114</v>
      </c>
      <c r="E18" s="18">
        <v>69</v>
      </c>
      <c r="F18" s="9">
        <v>83</v>
      </c>
      <c r="G18" s="18">
        <v>30</v>
      </c>
      <c r="H18" s="9">
        <v>31</v>
      </c>
    </row>
    <row r="19" spans="1:8" x14ac:dyDescent="0.2">
      <c r="A19" s="60" t="s">
        <v>17</v>
      </c>
      <c r="B19" s="8" t="s">
        <v>14</v>
      </c>
      <c r="C19" s="9">
        <v>18</v>
      </c>
      <c r="D19" s="9">
        <v>33</v>
      </c>
      <c r="E19" s="9">
        <v>24</v>
      </c>
      <c r="F19" s="9">
        <v>21</v>
      </c>
      <c r="G19" s="9">
        <v>12</v>
      </c>
      <c r="H19" s="9">
        <v>21</v>
      </c>
    </row>
    <row r="20" spans="1:8" x14ac:dyDescent="0.2">
      <c r="A20" s="60" t="s">
        <v>17</v>
      </c>
      <c r="B20" s="8" t="s">
        <v>8</v>
      </c>
      <c r="C20" s="9">
        <v>34</v>
      </c>
      <c r="D20" s="9">
        <v>27</v>
      </c>
      <c r="E20" s="9">
        <v>7</v>
      </c>
      <c r="F20" s="9">
        <v>27</v>
      </c>
      <c r="G20" s="9">
        <v>1</v>
      </c>
      <c r="H20" s="9">
        <v>8</v>
      </c>
    </row>
    <row r="21" spans="1:8" x14ac:dyDescent="0.2">
      <c r="A21" s="60"/>
      <c r="B21" s="10" t="s">
        <v>15</v>
      </c>
      <c r="C21" s="11">
        <f t="shared" ref="C21:F21" si="2">SUM(C16:C20)</f>
        <v>1050</v>
      </c>
      <c r="D21" s="11">
        <f t="shared" si="2"/>
        <v>1420</v>
      </c>
      <c r="E21" s="11">
        <f t="shared" si="2"/>
        <v>1043</v>
      </c>
      <c r="F21" s="11">
        <f t="shared" si="2"/>
        <v>1290</v>
      </c>
      <c r="G21" s="11">
        <f t="shared" ref="G21:H21" si="3">SUM(G16:G20)</f>
        <v>421</v>
      </c>
      <c r="H21" s="11">
        <f t="shared" si="3"/>
        <v>585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16</v>
      </c>
      <c r="C23" s="58">
        <f>D21/C21</f>
        <v>1.3523809523809525</v>
      </c>
      <c r="D23" s="59"/>
      <c r="E23" s="58">
        <f>F21/E21</f>
        <v>1.236816874400767</v>
      </c>
      <c r="F23" s="59"/>
      <c r="G23" s="58">
        <f>H21/G21</f>
        <v>1.3895486935866983</v>
      </c>
      <c r="H23" s="59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60" t="s">
        <v>21</v>
      </c>
      <c r="B25" s="8" t="s">
        <v>4</v>
      </c>
      <c r="C25" s="9">
        <v>1059</v>
      </c>
      <c r="D25" s="9">
        <v>999</v>
      </c>
      <c r="E25" s="9">
        <v>1132</v>
      </c>
      <c r="F25" s="9">
        <v>1217</v>
      </c>
      <c r="G25" s="9">
        <v>505</v>
      </c>
      <c r="H25" s="9">
        <v>594</v>
      </c>
    </row>
    <row r="26" spans="1:8" x14ac:dyDescent="0.2">
      <c r="A26" s="60"/>
      <c r="B26" s="8" t="s">
        <v>5</v>
      </c>
      <c r="C26" s="9">
        <v>161</v>
      </c>
      <c r="D26" s="9">
        <v>243</v>
      </c>
      <c r="E26" s="9">
        <v>120</v>
      </c>
      <c r="F26" s="9">
        <v>273</v>
      </c>
      <c r="G26" s="9">
        <v>44</v>
      </c>
      <c r="H26" s="9">
        <v>135</v>
      </c>
    </row>
    <row r="27" spans="1:8" x14ac:dyDescent="0.2">
      <c r="A27" s="60"/>
      <c r="B27" s="8" t="s">
        <v>6</v>
      </c>
      <c r="C27" s="9">
        <v>126</v>
      </c>
      <c r="D27" s="9">
        <v>146</v>
      </c>
      <c r="E27" s="9">
        <v>112</v>
      </c>
      <c r="F27" s="9">
        <v>122</v>
      </c>
      <c r="G27" s="9">
        <v>68</v>
      </c>
      <c r="H27" s="9">
        <v>61</v>
      </c>
    </row>
    <row r="28" spans="1:8" x14ac:dyDescent="0.2">
      <c r="A28" s="60"/>
      <c r="B28" s="8" t="s">
        <v>14</v>
      </c>
      <c r="C28" s="9">
        <v>28</v>
      </c>
      <c r="D28" s="9">
        <v>45</v>
      </c>
      <c r="E28" s="9">
        <v>21</v>
      </c>
      <c r="F28" s="9">
        <v>58</v>
      </c>
      <c r="G28" s="9">
        <v>15</v>
      </c>
      <c r="H28" s="9">
        <v>37</v>
      </c>
    </row>
    <row r="29" spans="1:8" x14ac:dyDescent="0.2">
      <c r="A29" s="60"/>
      <c r="B29" s="8" t="s">
        <v>8</v>
      </c>
      <c r="C29" s="9">
        <v>3</v>
      </c>
      <c r="D29" s="9">
        <v>5</v>
      </c>
      <c r="E29" s="9">
        <v>7</v>
      </c>
      <c r="F29" s="9">
        <v>2</v>
      </c>
      <c r="G29" s="9">
        <v>2</v>
      </c>
      <c r="H29" s="9">
        <v>1</v>
      </c>
    </row>
    <row r="30" spans="1:8" x14ac:dyDescent="0.2">
      <c r="A30" s="60"/>
      <c r="B30" s="10" t="s">
        <v>15</v>
      </c>
      <c r="C30" s="11">
        <f t="shared" ref="C30:F30" si="4">SUM(C25:C29)</f>
        <v>1377</v>
      </c>
      <c r="D30" s="11">
        <f t="shared" si="4"/>
        <v>1438</v>
      </c>
      <c r="E30" s="11">
        <f t="shared" si="4"/>
        <v>1392</v>
      </c>
      <c r="F30" s="11">
        <f t="shared" si="4"/>
        <v>1672</v>
      </c>
      <c r="G30" s="11">
        <f t="shared" ref="G30:H30" si="5">SUM(G25:G29)</f>
        <v>634</v>
      </c>
      <c r="H30" s="11">
        <f t="shared" si="5"/>
        <v>828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16</v>
      </c>
      <c r="C32" s="58">
        <f>D30/C30</f>
        <v>1.0442992011619463</v>
      </c>
      <c r="D32" s="59"/>
      <c r="E32" s="58">
        <f>F30/E30</f>
        <v>1.2011494252873562</v>
      </c>
      <c r="F32" s="59"/>
      <c r="G32" s="58">
        <f>H30/G30</f>
        <v>1.3059936908517351</v>
      </c>
      <c r="H32" s="59"/>
    </row>
    <row r="33" spans="1:8" x14ac:dyDescent="0.2">
      <c r="C33" s="17"/>
      <c r="D33" s="17"/>
      <c r="E33" s="17"/>
      <c r="F33" s="17"/>
      <c r="G33" s="17"/>
      <c r="H33" s="17"/>
    </row>
    <row r="34" spans="1:8" ht="15" customHeight="1" x14ac:dyDescent="0.2">
      <c r="A34" s="57" t="s">
        <v>39</v>
      </c>
    </row>
    <row r="35" spans="1:8" x14ac:dyDescent="0.2">
      <c r="A35" s="57" t="s">
        <v>27</v>
      </c>
    </row>
  </sheetData>
  <mergeCells count="12">
    <mergeCell ref="A25:A30"/>
    <mergeCell ref="A7:A12"/>
    <mergeCell ref="A16:A21"/>
    <mergeCell ref="G14:H14"/>
    <mergeCell ref="G23:H23"/>
    <mergeCell ref="G32:H32"/>
    <mergeCell ref="C14:D14"/>
    <mergeCell ref="E14:F14"/>
    <mergeCell ref="C23:D23"/>
    <mergeCell ref="E23:F23"/>
    <mergeCell ref="C32:D32"/>
    <mergeCell ref="E32:F32"/>
  </mergeCells>
  <conditionalFormatting sqref="G14:H14">
    <cfRule type="cellIs" dxfId="23" priority="17" operator="greaterThan">
      <formula>1</formula>
    </cfRule>
    <cfRule type="cellIs" dxfId="22" priority="18" operator="lessThan">
      <formula>1</formula>
    </cfRule>
  </conditionalFormatting>
  <conditionalFormatting sqref="G23:H23">
    <cfRule type="cellIs" dxfId="21" priority="15" operator="greaterThan">
      <formula>1</formula>
    </cfRule>
    <cfRule type="cellIs" dxfId="20" priority="16" operator="lessThan">
      <formula>1</formula>
    </cfRule>
  </conditionalFormatting>
  <conditionalFormatting sqref="G32:H32">
    <cfRule type="cellIs" dxfId="19" priority="13" operator="greaterThan">
      <formula>1</formula>
    </cfRule>
    <cfRule type="cellIs" dxfId="18" priority="14" operator="lessThan">
      <formula>1</formula>
    </cfRule>
  </conditionalFormatting>
  <conditionalFormatting sqref="C14:D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C23:D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C32:D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E14:F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E23:F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E32:F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I6" sqref="I6:I11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10" width="9.140625" style="2"/>
    <col min="11" max="11" width="44.85546875" style="2" bestFit="1" customWidth="1"/>
    <col min="12" max="12" width="41.85546875" style="2" bestFit="1" customWidth="1"/>
    <col min="13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18</v>
      </c>
    </row>
    <row r="3" spans="1:6" x14ac:dyDescent="0.2">
      <c r="A3" s="4" t="s">
        <v>2</v>
      </c>
      <c r="B3" s="5"/>
      <c r="E3" s="2"/>
    </row>
    <row r="4" spans="1:6" x14ac:dyDescent="0.2">
      <c r="A4" s="34" t="s">
        <v>34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12</v>
      </c>
      <c r="C6" s="35" t="s">
        <v>31</v>
      </c>
      <c r="D6" s="21" t="s">
        <v>38</v>
      </c>
      <c r="E6" s="22"/>
      <c r="F6" s="33" t="s">
        <v>22</v>
      </c>
    </row>
    <row r="7" spans="1:6" s="28" customFormat="1" ht="27" customHeight="1" x14ac:dyDescent="0.2">
      <c r="A7" s="23" t="s">
        <v>19</v>
      </c>
      <c r="B7" s="24" t="s">
        <v>15</v>
      </c>
      <c r="C7" s="36">
        <v>1999</v>
      </c>
      <c r="D7" s="25">
        <v>2218</v>
      </c>
      <c r="E7" s="26"/>
      <c r="F7" s="27">
        <f>(D7-C7)/C7</f>
        <v>0.10955477738869435</v>
      </c>
    </row>
    <row r="8" spans="1:6" ht="14.45" customHeight="1" x14ac:dyDescent="0.2">
      <c r="A8" s="29"/>
      <c r="B8" s="13"/>
      <c r="C8" s="37"/>
      <c r="D8" s="30"/>
      <c r="E8" s="30"/>
      <c r="F8" s="31"/>
    </row>
    <row r="9" spans="1:6" ht="27" customHeight="1" x14ac:dyDescent="0.2">
      <c r="A9" s="23" t="s">
        <v>20</v>
      </c>
      <c r="B9" s="24" t="s">
        <v>15</v>
      </c>
      <c r="C9" s="36">
        <v>2426</v>
      </c>
      <c r="D9" s="25">
        <v>1796</v>
      </c>
      <c r="E9" s="26"/>
      <c r="F9" s="27">
        <f>(D9-C9)/C9</f>
        <v>-0.25968672712283597</v>
      </c>
    </row>
    <row r="10" spans="1:6" ht="12.75" customHeight="1" x14ac:dyDescent="0.2">
      <c r="C10" s="38"/>
      <c r="D10" s="17"/>
      <c r="E10" s="14"/>
      <c r="F10" s="17"/>
    </row>
    <row r="11" spans="1:6" s="28" customFormat="1" ht="27" customHeight="1" x14ac:dyDescent="0.2">
      <c r="A11" s="23" t="s">
        <v>21</v>
      </c>
      <c r="B11" s="24" t="s">
        <v>15</v>
      </c>
      <c r="C11" s="36">
        <v>3869</v>
      </c>
      <c r="D11" s="25">
        <v>3549</v>
      </c>
      <c r="E11" s="26"/>
      <c r="F11" s="27">
        <f>(D11-C11)/C11</f>
        <v>-8.2708710261049367E-2</v>
      </c>
    </row>
    <row r="12" spans="1:6" x14ac:dyDescent="0.2">
      <c r="C12" s="17"/>
      <c r="D12" s="17"/>
      <c r="E12" s="14"/>
    </row>
    <row r="13" spans="1:6" x14ac:dyDescent="0.2">
      <c r="A13" s="57" t="s">
        <v>39</v>
      </c>
    </row>
    <row r="14" spans="1:6" x14ac:dyDescent="0.2">
      <c r="A14" s="57" t="s">
        <v>27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O32"/>
  <sheetViews>
    <sheetView showGridLines="0" workbookViewId="0">
      <selection activeCell="B42" sqref="B42"/>
    </sheetView>
  </sheetViews>
  <sheetFormatPr defaultColWidth="9.140625" defaultRowHeight="12.75" x14ac:dyDescent="0.2"/>
  <cols>
    <col min="1" max="1" width="15.28515625" style="55" customWidth="1"/>
    <col min="2" max="2" width="40.140625" style="41" customWidth="1"/>
    <col min="3" max="3" width="11" style="41" customWidth="1"/>
    <col min="4" max="5" width="9.140625" style="41"/>
    <col min="6" max="6" width="10.5703125" style="41" customWidth="1"/>
    <col min="7" max="12" width="9.140625" style="41"/>
    <col min="13" max="13" width="9.140625" style="41" customWidth="1"/>
    <col min="14" max="14" width="10.7109375" style="41" bestFit="1" customWidth="1"/>
    <col min="15" max="16384" width="9.140625" style="41"/>
  </cols>
  <sheetData>
    <row r="1" spans="1:15" ht="15.75" x14ac:dyDescent="0.25">
      <c r="A1" s="40" t="s">
        <v>0</v>
      </c>
    </row>
    <row r="2" spans="1:15" ht="15" x14ac:dyDescent="0.25">
      <c r="A2" s="42" t="s">
        <v>1</v>
      </c>
    </row>
    <row r="3" spans="1:15" x14ac:dyDescent="0.2">
      <c r="A3" s="43" t="s">
        <v>2</v>
      </c>
      <c r="B3" s="44"/>
    </row>
    <row r="4" spans="1:15" x14ac:dyDescent="0.2">
      <c r="A4" s="43" t="s">
        <v>34</v>
      </c>
      <c r="B4" s="44"/>
    </row>
    <row r="6" spans="1:15" x14ac:dyDescent="0.2">
      <c r="A6" s="45" t="s">
        <v>3</v>
      </c>
      <c r="B6" s="45" t="s">
        <v>12</v>
      </c>
      <c r="C6" s="46" t="s">
        <v>30</v>
      </c>
      <c r="D6" s="46">
        <v>2009</v>
      </c>
      <c r="E6" s="46">
        <v>2010</v>
      </c>
      <c r="F6" s="46">
        <v>2011</v>
      </c>
      <c r="G6" s="46">
        <v>2012</v>
      </c>
      <c r="H6" s="46">
        <v>2013</v>
      </c>
      <c r="I6" s="46">
        <v>2014</v>
      </c>
      <c r="J6" s="46">
        <v>2015</v>
      </c>
      <c r="K6" s="46">
        <v>2016</v>
      </c>
      <c r="L6" s="46">
        <v>2017</v>
      </c>
      <c r="M6" s="46">
        <v>2018</v>
      </c>
      <c r="N6" s="47">
        <v>43646</v>
      </c>
      <c r="O6" s="46" t="s">
        <v>23</v>
      </c>
    </row>
    <row r="7" spans="1:15" ht="12.75" customHeight="1" x14ac:dyDescent="0.2">
      <c r="A7" s="61" t="s">
        <v>24</v>
      </c>
      <c r="B7" s="48" t="s">
        <v>4</v>
      </c>
      <c r="C7" s="49">
        <v>1</v>
      </c>
      <c r="D7" s="49">
        <v>1</v>
      </c>
      <c r="E7" s="49">
        <v>4</v>
      </c>
      <c r="F7" s="49">
        <v>57</v>
      </c>
      <c r="G7" s="49">
        <v>12</v>
      </c>
      <c r="H7" s="49">
        <v>4</v>
      </c>
      <c r="I7" s="49">
        <v>8</v>
      </c>
      <c r="J7" s="49">
        <v>17</v>
      </c>
      <c r="K7" s="49">
        <v>28</v>
      </c>
      <c r="L7" s="49">
        <v>92</v>
      </c>
      <c r="M7" s="49">
        <v>304</v>
      </c>
      <c r="N7" s="49">
        <v>432</v>
      </c>
      <c r="O7" s="49">
        <v>960</v>
      </c>
    </row>
    <row r="8" spans="1:15" x14ac:dyDescent="0.2">
      <c r="A8" s="62"/>
      <c r="B8" s="48" t="s">
        <v>5</v>
      </c>
      <c r="C8" s="49">
        <v>308</v>
      </c>
      <c r="D8" s="49">
        <v>41</v>
      </c>
      <c r="E8" s="49">
        <v>57</v>
      </c>
      <c r="F8" s="49">
        <v>71</v>
      </c>
      <c r="G8" s="49">
        <v>50</v>
      </c>
      <c r="H8" s="49">
        <v>80</v>
      </c>
      <c r="I8" s="49">
        <v>73</v>
      </c>
      <c r="J8" s="49">
        <v>73</v>
      </c>
      <c r="K8" s="49">
        <v>55</v>
      </c>
      <c r="L8" s="49">
        <v>92</v>
      </c>
      <c r="M8" s="49">
        <v>104</v>
      </c>
      <c r="N8" s="49">
        <v>44</v>
      </c>
      <c r="O8" s="49">
        <v>1048</v>
      </c>
    </row>
    <row r="9" spans="1:15" x14ac:dyDescent="0.2">
      <c r="A9" s="62"/>
      <c r="B9" s="48" t="s">
        <v>6</v>
      </c>
      <c r="C9" s="49"/>
      <c r="D9" s="49"/>
      <c r="E9" s="49"/>
      <c r="F9" s="49"/>
      <c r="G9" s="49"/>
      <c r="H9" s="49">
        <v>1</v>
      </c>
      <c r="I9" s="49">
        <v>1</v>
      </c>
      <c r="J9" s="49">
        <v>1</v>
      </c>
      <c r="K9" s="49"/>
      <c r="L9" s="49"/>
      <c r="M9" s="49">
        <v>1</v>
      </c>
      <c r="N9" s="49">
        <v>15</v>
      </c>
      <c r="O9" s="49">
        <v>19</v>
      </c>
    </row>
    <row r="10" spans="1:15" x14ac:dyDescent="0.2">
      <c r="A10" s="62"/>
      <c r="B10" s="48" t="s">
        <v>7</v>
      </c>
      <c r="C10" s="49">
        <v>72</v>
      </c>
      <c r="D10" s="49">
        <v>13</v>
      </c>
      <c r="E10" s="49">
        <v>10</v>
      </c>
      <c r="F10" s="49">
        <v>10</v>
      </c>
      <c r="G10" s="49">
        <v>2</v>
      </c>
      <c r="H10" s="49">
        <v>11</v>
      </c>
      <c r="I10" s="49">
        <v>17</v>
      </c>
      <c r="J10" s="49">
        <v>14</v>
      </c>
      <c r="K10" s="49">
        <v>6</v>
      </c>
      <c r="L10" s="49">
        <v>6</v>
      </c>
      <c r="M10" s="49">
        <v>13</v>
      </c>
      <c r="N10" s="49">
        <v>11</v>
      </c>
      <c r="O10" s="49">
        <v>185</v>
      </c>
    </row>
    <row r="11" spans="1:15" x14ac:dyDescent="0.2">
      <c r="A11" s="62"/>
      <c r="B11" s="48" t="s">
        <v>8</v>
      </c>
      <c r="C11" s="49"/>
      <c r="D11" s="50"/>
      <c r="E11" s="50"/>
      <c r="F11" s="49"/>
      <c r="G11" s="49"/>
      <c r="H11" s="49"/>
      <c r="I11" s="49">
        <v>2</v>
      </c>
      <c r="J11" s="49"/>
      <c r="K11" s="49">
        <v>1</v>
      </c>
      <c r="L11" s="49">
        <v>2</v>
      </c>
      <c r="M11" s="49"/>
      <c r="N11" s="49">
        <v>1</v>
      </c>
      <c r="O11" s="49">
        <v>6</v>
      </c>
    </row>
    <row r="12" spans="1:15" x14ac:dyDescent="0.2">
      <c r="A12" s="62"/>
      <c r="B12" s="51" t="s">
        <v>9</v>
      </c>
      <c r="C12" s="52">
        <v>381</v>
      </c>
      <c r="D12" s="52">
        <v>55</v>
      </c>
      <c r="E12" s="52">
        <v>71</v>
      </c>
      <c r="F12" s="52">
        <v>138</v>
      </c>
      <c r="G12" s="52">
        <v>64</v>
      </c>
      <c r="H12" s="52">
        <v>96</v>
      </c>
      <c r="I12" s="52">
        <v>101</v>
      </c>
      <c r="J12" s="52">
        <v>105</v>
      </c>
      <c r="K12" s="52">
        <v>90</v>
      </c>
      <c r="L12" s="52">
        <v>192</v>
      </c>
      <c r="M12" s="52">
        <v>422</v>
      </c>
      <c r="N12" s="52">
        <v>503</v>
      </c>
      <c r="O12" s="52">
        <v>2218</v>
      </c>
    </row>
    <row r="13" spans="1:15" x14ac:dyDescent="0.2">
      <c r="A13" s="63"/>
      <c r="B13" s="53" t="s">
        <v>10</v>
      </c>
      <c r="C13" s="54">
        <v>0.17177637511271401</v>
      </c>
      <c r="D13" s="54">
        <v>2.4797114517583398E-2</v>
      </c>
      <c r="E13" s="54">
        <v>3.2010820559062202E-2</v>
      </c>
      <c r="F13" s="54">
        <v>6.2218214607754702E-2</v>
      </c>
      <c r="G13" s="54">
        <v>2.8854824165915199E-2</v>
      </c>
      <c r="H13" s="54">
        <v>4.3282236248872903E-2</v>
      </c>
      <c r="I13" s="54">
        <v>4.5536519386834999E-2</v>
      </c>
      <c r="J13" s="54">
        <v>4.7339945897204701E-2</v>
      </c>
      <c r="K13" s="54">
        <v>4.0577096483318302E-2</v>
      </c>
      <c r="L13" s="54">
        <v>8.6564472497745695E-2</v>
      </c>
      <c r="M13" s="54">
        <v>0.19026149684400401</v>
      </c>
      <c r="N13" s="54">
        <v>0.22678088367898999</v>
      </c>
      <c r="O13" s="54">
        <v>1</v>
      </c>
    </row>
    <row r="14" spans="1:15" x14ac:dyDescent="0.2">
      <c r="C14" s="56"/>
      <c r="D14" s="56"/>
      <c r="E14" s="56"/>
      <c r="F14" s="56"/>
      <c r="G14" s="56"/>
    </row>
    <row r="15" spans="1:15" ht="12.75" customHeight="1" x14ac:dyDescent="0.2">
      <c r="A15" s="61" t="s">
        <v>25</v>
      </c>
      <c r="B15" s="48" t="s">
        <v>4</v>
      </c>
      <c r="C15" s="49">
        <v>1</v>
      </c>
      <c r="D15" s="49">
        <v>1</v>
      </c>
      <c r="E15" s="49">
        <v>1</v>
      </c>
      <c r="F15" s="49"/>
      <c r="G15" s="49"/>
      <c r="H15" s="49"/>
      <c r="I15" s="49">
        <v>4</v>
      </c>
      <c r="J15" s="49">
        <v>2</v>
      </c>
      <c r="K15" s="49">
        <v>4</v>
      </c>
      <c r="L15" s="49">
        <v>26</v>
      </c>
      <c r="M15" s="49">
        <v>99</v>
      </c>
      <c r="N15" s="49">
        <v>163</v>
      </c>
      <c r="O15" s="49">
        <v>301</v>
      </c>
    </row>
    <row r="16" spans="1:15" x14ac:dyDescent="0.2">
      <c r="A16" s="62"/>
      <c r="B16" s="48" t="s">
        <v>5</v>
      </c>
      <c r="C16" s="49">
        <v>392</v>
      </c>
      <c r="D16" s="49">
        <v>40</v>
      </c>
      <c r="E16" s="49">
        <v>45</v>
      </c>
      <c r="F16" s="49">
        <v>64</v>
      </c>
      <c r="G16" s="49">
        <v>69</v>
      </c>
      <c r="H16" s="49">
        <v>61</v>
      </c>
      <c r="I16" s="49">
        <v>72</v>
      </c>
      <c r="J16" s="49">
        <v>42</v>
      </c>
      <c r="K16" s="49">
        <v>78</v>
      </c>
      <c r="L16" s="49">
        <v>78</v>
      </c>
      <c r="M16" s="49">
        <v>85</v>
      </c>
      <c r="N16" s="49">
        <v>50</v>
      </c>
      <c r="O16" s="49">
        <v>1076</v>
      </c>
    </row>
    <row r="17" spans="1:15" x14ac:dyDescent="0.2">
      <c r="A17" s="62"/>
      <c r="B17" s="48" t="s">
        <v>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>
        <v>6</v>
      </c>
      <c r="N17" s="49">
        <v>16</v>
      </c>
      <c r="O17" s="49">
        <v>22</v>
      </c>
    </row>
    <row r="18" spans="1:15" x14ac:dyDescent="0.2">
      <c r="A18" s="62"/>
      <c r="B18" s="48" t="s">
        <v>7</v>
      </c>
      <c r="C18" s="49">
        <v>137</v>
      </c>
      <c r="D18" s="49">
        <v>12</v>
      </c>
      <c r="E18" s="49">
        <v>15</v>
      </c>
      <c r="F18" s="49">
        <v>16</v>
      </c>
      <c r="G18" s="49">
        <v>16</v>
      </c>
      <c r="H18" s="49">
        <v>11</v>
      </c>
      <c r="I18" s="49">
        <v>25</v>
      </c>
      <c r="J18" s="49">
        <v>13</v>
      </c>
      <c r="K18" s="49">
        <v>14</v>
      </c>
      <c r="L18" s="49">
        <v>17</v>
      </c>
      <c r="M18" s="49">
        <v>24</v>
      </c>
      <c r="N18" s="49">
        <v>12</v>
      </c>
      <c r="O18" s="49">
        <v>312</v>
      </c>
    </row>
    <row r="19" spans="1:15" x14ac:dyDescent="0.2">
      <c r="A19" s="62"/>
      <c r="B19" s="48" t="s">
        <v>8</v>
      </c>
      <c r="C19" s="49"/>
      <c r="D19" s="50"/>
      <c r="E19" s="50"/>
      <c r="F19" s="49"/>
      <c r="G19" s="49">
        <v>1</v>
      </c>
      <c r="H19" s="49"/>
      <c r="I19" s="49"/>
      <c r="J19" s="49">
        <v>27</v>
      </c>
      <c r="K19" s="49">
        <v>41</v>
      </c>
      <c r="L19" s="49">
        <v>16</v>
      </c>
      <c r="M19" s="49"/>
      <c r="N19" s="49"/>
      <c r="O19" s="49">
        <v>85</v>
      </c>
    </row>
    <row r="20" spans="1:15" x14ac:dyDescent="0.2">
      <c r="A20" s="62"/>
      <c r="B20" s="51" t="s">
        <v>9</v>
      </c>
      <c r="C20" s="52">
        <v>530</v>
      </c>
      <c r="D20" s="52">
        <v>53</v>
      </c>
      <c r="E20" s="52">
        <v>61</v>
      </c>
      <c r="F20" s="52">
        <v>80</v>
      </c>
      <c r="G20" s="52">
        <v>86</v>
      </c>
      <c r="H20" s="52">
        <v>72</v>
      </c>
      <c r="I20" s="52">
        <v>101</v>
      </c>
      <c r="J20" s="52">
        <v>84</v>
      </c>
      <c r="K20" s="52">
        <v>137</v>
      </c>
      <c r="L20" s="52">
        <v>137</v>
      </c>
      <c r="M20" s="52">
        <v>214</v>
      </c>
      <c r="N20" s="52">
        <v>241</v>
      </c>
      <c r="O20" s="52">
        <v>1796</v>
      </c>
    </row>
    <row r="21" spans="1:15" x14ac:dyDescent="0.2">
      <c r="A21" s="63"/>
      <c r="B21" s="53" t="s">
        <v>10</v>
      </c>
      <c r="C21" s="54">
        <v>0.29510022271714897</v>
      </c>
      <c r="D21" s="54">
        <v>2.9510022271714901E-2</v>
      </c>
      <c r="E21" s="54">
        <v>3.3964365256124701E-2</v>
      </c>
      <c r="F21" s="54">
        <v>4.4543429844098002E-2</v>
      </c>
      <c r="G21" s="54">
        <v>4.7884187082405397E-2</v>
      </c>
      <c r="H21" s="54">
        <v>4.0089086859688199E-2</v>
      </c>
      <c r="I21" s="54">
        <v>5.6236080178173699E-2</v>
      </c>
      <c r="J21" s="54">
        <v>4.6770601336302897E-2</v>
      </c>
      <c r="K21" s="54">
        <v>7.6280623608017795E-2</v>
      </c>
      <c r="L21" s="54">
        <v>7.6280623608017795E-2</v>
      </c>
      <c r="M21" s="54">
        <v>0.11915367483296201</v>
      </c>
      <c r="N21" s="54">
        <v>0.13418708240534499</v>
      </c>
      <c r="O21" s="54">
        <v>1</v>
      </c>
    </row>
    <row r="22" spans="1:15" x14ac:dyDescent="0.2">
      <c r="C22" s="56"/>
      <c r="D22" s="56"/>
      <c r="E22" s="56"/>
      <c r="F22" s="56"/>
      <c r="G22" s="56"/>
    </row>
    <row r="23" spans="1:15" ht="12.75" customHeight="1" x14ac:dyDescent="0.2">
      <c r="A23" s="61" t="s">
        <v>26</v>
      </c>
      <c r="B23" s="48" t="s">
        <v>4</v>
      </c>
      <c r="C23" s="49">
        <v>1</v>
      </c>
      <c r="D23" s="49"/>
      <c r="E23" s="49">
        <v>1</v>
      </c>
      <c r="F23" s="49">
        <v>4</v>
      </c>
      <c r="G23" s="49">
        <v>10</v>
      </c>
      <c r="H23" s="49">
        <v>10</v>
      </c>
      <c r="I23" s="49">
        <v>38</v>
      </c>
      <c r="J23" s="49">
        <v>57</v>
      </c>
      <c r="K23" s="49">
        <v>129</v>
      </c>
      <c r="L23" s="49">
        <v>255</v>
      </c>
      <c r="M23" s="49">
        <v>697</v>
      </c>
      <c r="N23" s="49">
        <v>429</v>
      </c>
      <c r="O23" s="49">
        <v>1631</v>
      </c>
    </row>
    <row r="24" spans="1:15" x14ac:dyDescent="0.2">
      <c r="A24" s="62"/>
      <c r="B24" s="48" t="s">
        <v>5</v>
      </c>
      <c r="C24" s="49">
        <v>683</v>
      </c>
      <c r="D24" s="49">
        <v>41</v>
      </c>
      <c r="E24" s="49">
        <v>58</v>
      </c>
      <c r="F24" s="49">
        <v>83</v>
      </c>
      <c r="G24" s="49">
        <v>107</v>
      </c>
      <c r="H24" s="49">
        <v>54</v>
      </c>
      <c r="I24" s="49">
        <v>83</v>
      </c>
      <c r="J24" s="49">
        <v>79</v>
      </c>
      <c r="K24" s="49">
        <v>74</v>
      </c>
      <c r="L24" s="49">
        <v>98</v>
      </c>
      <c r="M24" s="49">
        <v>81</v>
      </c>
      <c r="N24" s="49">
        <v>43</v>
      </c>
      <c r="O24" s="49">
        <v>1484</v>
      </c>
    </row>
    <row r="25" spans="1:15" x14ac:dyDescent="0.2">
      <c r="A25" s="62"/>
      <c r="B25" s="48" t="s">
        <v>6</v>
      </c>
      <c r="C25" s="49"/>
      <c r="D25" s="49"/>
      <c r="E25" s="49"/>
      <c r="F25" s="49"/>
      <c r="G25" s="49"/>
      <c r="H25" s="49"/>
      <c r="I25" s="49"/>
      <c r="J25" s="49">
        <v>1</v>
      </c>
      <c r="K25" s="49">
        <v>2</v>
      </c>
      <c r="L25" s="49">
        <v>2</v>
      </c>
      <c r="M25" s="49">
        <v>13</v>
      </c>
      <c r="N25" s="49">
        <v>42</v>
      </c>
      <c r="O25" s="49">
        <v>60</v>
      </c>
    </row>
    <row r="26" spans="1:15" x14ac:dyDescent="0.2">
      <c r="A26" s="62"/>
      <c r="B26" s="48" t="s">
        <v>7</v>
      </c>
      <c r="C26" s="49">
        <v>189</v>
      </c>
      <c r="D26" s="49">
        <v>4</v>
      </c>
      <c r="E26" s="49">
        <v>9</v>
      </c>
      <c r="F26" s="49">
        <v>6</v>
      </c>
      <c r="G26" s="49">
        <v>15</v>
      </c>
      <c r="H26" s="49">
        <v>13</v>
      </c>
      <c r="I26" s="49">
        <v>20</v>
      </c>
      <c r="J26" s="49">
        <v>28</v>
      </c>
      <c r="K26" s="49">
        <v>27</v>
      </c>
      <c r="L26" s="49">
        <v>17</v>
      </c>
      <c r="M26" s="49">
        <v>19</v>
      </c>
      <c r="N26" s="49">
        <v>12</v>
      </c>
      <c r="O26" s="49">
        <v>359</v>
      </c>
    </row>
    <row r="27" spans="1:15" x14ac:dyDescent="0.2">
      <c r="A27" s="62"/>
      <c r="B27" s="48" t="s">
        <v>8</v>
      </c>
      <c r="C27" s="49">
        <v>1</v>
      </c>
      <c r="D27" s="50"/>
      <c r="E27" s="50"/>
      <c r="F27" s="49">
        <v>1</v>
      </c>
      <c r="G27" s="49">
        <v>1</v>
      </c>
      <c r="H27" s="49"/>
      <c r="I27" s="49"/>
      <c r="J27" s="49">
        <v>2</v>
      </c>
      <c r="K27" s="49"/>
      <c r="L27" s="49">
        <v>3</v>
      </c>
      <c r="M27" s="49">
        <v>5</v>
      </c>
      <c r="N27" s="49">
        <v>2</v>
      </c>
      <c r="O27" s="49">
        <v>15</v>
      </c>
    </row>
    <row r="28" spans="1:15" x14ac:dyDescent="0.2">
      <c r="A28" s="62"/>
      <c r="B28" s="51" t="s">
        <v>9</v>
      </c>
      <c r="C28" s="52">
        <v>874</v>
      </c>
      <c r="D28" s="52">
        <v>45</v>
      </c>
      <c r="E28" s="52">
        <v>68</v>
      </c>
      <c r="F28" s="52">
        <v>94</v>
      </c>
      <c r="G28" s="52">
        <v>133</v>
      </c>
      <c r="H28" s="52">
        <v>77</v>
      </c>
      <c r="I28" s="52">
        <v>141</v>
      </c>
      <c r="J28" s="52">
        <v>167</v>
      </c>
      <c r="K28" s="52">
        <v>232</v>
      </c>
      <c r="L28" s="52">
        <v>375</v>
      </c>
      <c r="M28" s="52">
        <v>815</v>
      </c>
      <c r="N28" s="52">
        <v>528</v>
      </c>
      <c r="O28" s="52">
        <v>3549</v>
      </c>
    </row>
    <row r="29" spans="1:15" x14ac:dyDescent="0.2">
      <c r="A29" s="63"/>
      <c r="B29" s="53" t="s">
        <v>10</v>
      </c>
      <c r="C29" s="54">
        <v>0.24626655395886199</v>
      </c>
      <c r="D29" s="54">
        <v>1.2679628064243499E-2</v>
      </c>
      <c r="E29" s="54">
        <v>1.91603268526345E-2</v>
      </c>
      <c r="F29" s="54">
        <v>2.64863341786419E-2</v>
      </c>
      <c r="G29" s="54">
        <v>3.7475345167652899E-2</v>
      </c>
      <c r="H29" s="54">
        <v>2.16962524654832E-2</v>
      </c>
      <c r="I29" s="54">
        <v>3.9729501267962798E-2</v>
      </c>
      <c r="J29" s="54">
        <v>4.7055508593970098E-2</v>
      </c>
      <c r="K29" s="54">
        <v>6.5370526908988494E-2</v>
      </c>
      <c r="L29" s="54">
        <v>0.105663567202029</v>
      </c>
      <c r="M29" s="54">
        <v>0.22964215271907601</v>
      </c>
      <c r="N29" s="54">
        <v>0.14877430262045599</v>
      </c>
      <c r="O29" s="54">
        <v>1</v>
      </c>
    </row>
    <row r="31" spans="1:15" x14ac:dyDescent="0.2">
      <c r="A31" s="57" t="s">
        <v>39</v>
      </c>
    </row>
    <row r="32" spans="1:15" x14ac:dyDescent="0.2">
      <c r="A32" s="57" t="s">
        <v>27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6EFACB-4FF3-4DF5-B498-1698BF8E06F6}"/>
</file>

<file path=customXml/itemProps2.xml><?xml version="1.0" encoding="utf-8"?>
<ds:datastoreItem xmlns:ds="http://schemas.openxmlformats.org/officeDocument/2006/customXml" ds:itemID="{2F7CE593-74E1-434E-9DA9-1FF0E9B1AFAF}"/>
</file>

<file path=customXml/itemProps3.xml><?xml version="1.0" encoding="utf-8"?>
<ds:datastoreItem xmlns:ds="http://schemas.openxmlformats.org/officeDocument/2006/customXml" ds:itemID="{E2E78485-07F9-444D-A9E3-74B2D5BF88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2016-09-26T13:03:48Z</cp:lastPrinted>
  <dcterms:created xsi:type="dcterms:W3CDTF">2016-09-15T09:24:45Z</dcterms:created>
  <dcterms:modified xsi:type="dcterms:W3CDTF">2019-10-01T13:59:06Z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