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lussi " sheetId="6" r:id="rId1"/>
    <sheet name="Variazione pendenti" sheetId="7" r:id="rId2"/>
    <sheet name="Stratigrafia pendenti" sheetId="10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'!$A$1:$F$86</definedName>
    <definedName name="_xlnm.Print_Area" localSheetId="1">'Variazione pendenti'!$A$1:$F$24</definedName>
  </definedNames>
  <calcPr calcId="162913"/>
</workbook>
</file>

<file path=xl/calcChain.xml><?xml version="1.0" encoding="utf-8"?>
<calcChain xmlns="http://schemas.openxmlformats.org/spreadsheetml/2006/main">
  <c r="H84" i="6" l="1"/>
  <c r="G86" i="6" s="1"/>
  <c r="G84" i="6"/>
  <c r="H75" i="6"/>
  <c r="G77" i="6" s="1"/>
  <c r="G75" i="6"/>
  <c r="H66" i="6"/>
  <c r="G68" i="6" s="1"/>
  <c r="G66" i="6"/>
  <c r="H57" i="6"/>
  <c r="G59" i="6" s="1"/>
  <c r="G57" i="6"/>
  <c r="H48" i="6"/>
  <c r="G48" i="6"/>
  <c r="H39" i="6"/>
  <c r="G41" i="6" s="1"/>
  <c r="G39" i="6"/>
  <c r="H30" i="6"/>
  <c r="G30" i="6"/>
  <c r="H21" i="6"/>
  <c r="G21" i="6"/>
  <c r="H12" i="6"/>
  <c r="G12" i="6"/>
  <c r="G50" i="6" l="1"/>
  <c r="G23" i="6"/>
  <c r="G14" i="6"/>
  <c r="G32" i="6"/>
  <c r="F23" i="7"/>
  <c r="F21" i="7"/>
  <c r="F84" i="6"/>
  <c r="E84" i="6"/>
  <c r="D84" i="6"/>
  <c r="C84" i="6"/>
  <c r="F75" i="6"/>
  <c r="E75" i="6"/>
  <c r="D75" i="6"/>
  <c r="C75" i="6"/>
  <c r="E77" i="6" l="1"/>
  <c r="C86" i="6"/>
  <c r="C77" i="6"/>
  <c r="E86" i="6"/>
  <c r="F19" i="7" l="1"/>
  <c r="C39" i="6"/>
  <c r="D39" i="6"/>
  <c r="F66" i="6"/>
  <c r="E66" i="6"/>
  <c r="D66" i="6"/>
  <c r="C66" i="6"/>
  <c r="E68" i="6" l="1"/>
  <c r="C68" i="6"/>
  <c r="D12" i="6"/>
  <c r="C12" i="6"/>
  <c r="C57" i="6" l="1"/>
  <c r="D57" i="6"/>
  <c r="E57" i="6"/>
  <c r="F57" i="6"/>
  <c r="C30" i="6"/>
  <c r="D30" i="6"/>
  <c r="E30" i="6"/>
  <c r="F30" i="6"/>
  <c r="C21" i="6"/>
  <c r="D21" i="6"/>
  <c r="E21" i="6"/>
  <c r="F21" i="6"/>
  <c r="E12" i="6"/>
  <c r="F12" i="6"/>
  <c r="F17" i="7" l="1"/>
  <c r="F15" i="7"/>
  <c r="F13" i="7"/>
  <c r="F11" i="7"/>
  <c r="E59" i="6" l="1"/>
  <c r="C59" i="6"/>
  <c r="E23" i="6"/>
  <c r="C23" i="6"/>
  <c r="E14" i="6"/>
  <c r="C14" i="6"/>
  <c r="F9" i="7" l="1"/>
  <c r="F7" i="7"/>
  <c r="F48" i="6" l="1"/>
  <c r="E48" i="6"/>
  <c r="D48" i="6"/>
  <c r="C48" i="6"/>
  <c r="F39" i="6"/>
  <c r="E39" i="6"/>
  <c r="C32" i="6" l="1"/>
  <c r="E41" i="6"/>
  <c r="C50" i="6"/>
  <c r="E32" i="6"/>
  <c r="C41" i="6"/>
  <c r="E50" i="6"/>
</calcChain>
</file>

<file path=xl/sharedStrings.xml><?xml version="1.0" encoding="utf-8"?>
<sst xmlns="http://schemas.openxmlformats.org/spreadsheetml/2006/main" count="209" uniqueCount="54">
  <si>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</si>
  <si>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</si>
  <si>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</si>
  <si>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</si>
  <si>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</si>
  <si>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</si>
  <si>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</si>
  <si>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</si>
  <si>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</si>
  <si>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</si>
  <si>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</si>
  <si>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</si>
  <si>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</si>
  <si>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</si>
  <si>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</si>
  <si>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</si>
  <si>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</si>
  <si>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</si>
  <si>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</si>
  <si>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</si>
  <si>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Roma</t>
  </si>
  <si>
    <t>Tribunale Ordinario di Cassino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</si>
  <si>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</si>
  <si>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</si>
  <si>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</si>
  <si>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</si>
  <si>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</si>
  <si>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</si>
  <si>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</si>
  <si>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</si>
  <si>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Tribunale Ordinario di  Rieti</t>
  </si>
  <si>
    <t>Variazione</t>
  </si>
  <si>
    <t>Fino al 2006</t>
  </si>
  <si>
    <t>Circondario di Tribunale Ordinario di Cassino</t>
  </si>
  <si>
    <t>FALLIMENTARE</t>
  </si>
  <si>
    <t>Totale AREA SIECIC</t>
  </si>
  <si>
    <t>Incidenza percentuale delle classi</t>
  </si>
  <si>
    <t>Circondario di Tribunale Ordinario di Civitavecchia</t>
  </si>
  <si>
    <t>Circondario di Tribunale Ordinario di Frosinone</t>
  </si>
  <si>
    <t>Circondario di Tribunale Ordinario di Latina</t>
  </si>
  <si>
    <t>Circondario di Tribunale Ordinario di Rieti</t>
  </si>
  <si>
    <t>Circondario di Tribunale Ordinario di Roma</t>
  </si>
  <si>
    <t>Circondario di Tribunale Ordinario di Tivoli</t>
  </si>
  <si>
    <t>Circondario di Tribunale Ordinario di Velletri</t>
  </si>
  <si>
    <t>Circondario di Tribunale Ordinario di Viterbo</t>
  </si>
  <si>
    <t>Iscritti 2016</t>
  </si>
  <si>
    <t>Definiti 2016</t>
  </si>
  <si>
    <t>Iscritti 
gen - mar 2017</t>
  </si>
  <si>
    <t>Definiti 
gen - mar 2017</t>
  </si>
  <si>
    <t>Ultimo aggiornamento del sistema di rilevazione avvenuto il 12 aprile 2017</t>
  </si>
  <si>
    <t>Pendenti al 31 marzo 2017</t>
  </si>
  <si>
    <t>Anni 2015 - 31 marzo 2017</t>
  </si>
  <si>
    <t>Pendenti al 31/12/2014</t>
  </si>
  <si>
    <t>Pendenti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</si>
</sst>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0" borderId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right" vertical="center" wrapText="1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3" fontId="3" fillId="0" borderId="1" xfId="2" applyNumberFormat="1" applyFont="1" applyBorder="1"/>
    <xf numFmtId="0" fontId="9" fillId="0" borderId="0" xfId="2" applyFont="1"/>
    <xf numFmtId="0" fontId="3" fillId="0" borderId="0" xfId="4" applyFont="1" applyFill="1"/>
    <xf numFmtId="14" fontId="3" fillId="0" borderId="1" xfId="2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5">
    <cellStyle name="Normale" xfId="0" builtinId="0"/>
    <cellStyle name="Normale 2" xfId="4"/>
    <cellStyle name="Normale 2 2" xfId="2"/>
    <cellStyle name="Percentuale" xfId="1" builtinId="5"/>
    <cellStyle name="Percentuale 2 2" xfId="3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zoomScaleNormal="100" workbookViewId="0">
      <selection activeCell="K76" sqref="K76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3" width="9.140625" style="1"/>
    <col min="4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20</v>
      </c>
    </row>
    <row r="2" spans="1:8" ht="15" x14ac:dyDescent="0.25">
      <c r="A2" s="9" t="s">
        <v>9</v>
      </c>
    </row>
    <row r="3" spans="1:8" x14ac:dyDescent="0.2">
      <c r="A3" s="29" t="s">
        <v>12</v>
      </c>
      <c r="B3" s="30"/>
    </row>
    <row r="4" spans="1:8" x14ac:dyDescent="0.2">
      <c r="A4" s="29" t="s">
        <v>51</v>
      </c>
      <c r="B4" s="30"/>
    </row>
    <row r="5" spans="1:8" x14ac:dyDescent="0.2">
      <c r="A5" s="29"/>
      <c r="B5" s="30"/>
    </row>
    <row r="6" spans="1:8" ht="38.25" x14ac:dyDescent="0.2">
      <c r="A6" s="6" t="s">
        <v>1</v>
      </c>
      <c r="B6" s="6" t="s">
        <v>2</v>
      </c>
      <c r="C6" s="7" t="s">
        <v>6</v>
      </c>
      <c r="D6" s="7" t="s">
        <v>7</v>
      </c>
      <c r="E6" s="7" t="s">
        <v>45</v>
      </c>
      <c r="F6" s="7" t="s">
        <v>46</v>
      </c>
      <c r="G6" s="7" t="s">
        <v>47</v>
      </c>
      <c r="H6" s="7" t="s">
        <v>48</v>
      </c>
    </row>
    <row r="7" spans="1:8" x14ac:dyDescent="0.2">
      <c r="A7" s="54" t="s">
        <v>21</v>
      </c>
      <c r="B7" s="3" t="s">
        <v>13</v>
      </c>
      <c r="C7" s="4">
        <v>1403</v>
      </c>
      <c r="D7" s="4">
        <v>1748</v>
      </c>
      <c r="E7" s="4">
        <v>1386</v>
      </c>
      <c r="F7" s="4">
        <v>1447</v>
      </c>
      <c r="G7" s="4">
        <v>399</v>
      </c>
      <c r="H7" s="4">
        <v>403</v>
      </c>
    </row>
    <row r="8" spans="1:8" x14ac:dyDescent="0.2">
      <c r="A8" s="54" t="s">
        <v>3</v>
      </c>
      <c r="B8" s="3" t="s">
        <v>15</v>
      </c>
      <c r="C8" s="4">
        <v>263</v>
      </c>
      <c r="D8" s="4">
        <v>224</v>
      </c>
      <c r="E8" s="4">
        <v>293</v>
      </c>
      <c r="F8" s="4">
        <v>284</v>
      </c>
      <c r="G8" s="4">
        <v>67</v>
      </c>
      <c r="H8" s="4">
        <v>134</v>
      </c>
    </row>
    <row r="9" spans="1:8" x14ac:dyDescent="0.2">
      <c r="A9" s="54" t="s">
        <v>3</v>
      </c>
      <c r="B9" s="3" t="s">
        <v>16</v>
      </c>
      <c r="C9" s="4">
        <v>186</v>
      </c>
      <c r="D9" s="4">
        <v>174</v>
      </c>
      <c r="E9" s="4">
        <v>155</v>
      </c>
      <c r="F9" s="4">
        <v>160</v>
      </c>
      <c r="G9" s="4">
        <v>59</v>
      </c>
      <c r="H9" s="4">
        <v>54</v>
      </c>
    </row>
    <row r="10" spans="1:8" x14ac:dyDescent="0.2">
      <c r="A10" s="54" t="s">
        <v>3</v>
      </c>
      <c r="B10" s="3" t="s">
        <v>17</v>
      </c>
      <c r="C10" s="4">
        <v>35</v>
      </c>
      <c r="D10" s="4">
        <v>43</v>
      </c>
      <c r="E10" s="4">
        <v>36</v>
      </c>
      <c r="F10" s="4">
        <v>37</v>
      </c>
      <c r="G10" s="4">
        <v>11</v>
      </c>
      <c r="H10" s="4">
        <v>14</v>
      </c>
    </row>
    <row r="11" spans="1:8" x14ac:dyDescent="0.2">
      <c r="A11" s="54" t="s">
        <v>3</v>
      </c>
      <c r="B11" s="3" t="s">
        <v>18</v>
      </c>
      <c r="C11" s="4">
        <v>5</v>
      </c>
      <c r="D11" s="4">
        <v>5</v>
      </c>
      <c r="E11" s="4">
        <v>11</v>
      </c>
      <c r="F11" s="4">
        <v>7</v>
      </c>
      <c r="G11" s="4">
        <v>1</v>
      </c>
      <c r="H11" s="4">
        <v>2</v>
      </c>
    </row>
    <row r="12" spans="1:8" x14ac:dyDescent="0.2">
      <c r="A12" s="54"/>
      <c r="B12" s="13" t="s">
        <v>14</v>
      </c>
      <c r="C12" s="14">
        <f>SUM(C7:C11)</f>
        <v>1892</v>
      </c>
      <c r="D12" s="14">
        <f>SUM(D7:D11)</f>
        <v>2194</v>
      </c>
      <c r="E12" s="14">
        <f t="shared" ref="E12:F12" si="0">SUM(E7:E11)</f>
        <v>1881</v>
      </c>
      <c r="F12" s="14">
        <f t="shared" si="0"/>
        <v>1935</v>
      </c>
      <c r="G12" s="14">
        <f t="shared" ref="G12:H12" si="1">SUM(G7:G11)</f>
        <v>537</v>
      </c>
      <c r="H12" s="14">
        <f t="shared" si="1"/>
        <v>607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10</v>
      </c>
      <c r="C14" s="52">
        <f>D12/C12</f>
        <v>1.1596194503171247</v>
      </c>
      <c r="D14" s="53"/>
      <c r="E14" s="52">
        <f>F12/E12</f>
        <v>1.0287081339712918</v>
      </c>
      <c r="F14" s="53"/>
      <c r="G14" s="52">
        <f>H12/G12</f>
        <v>1.1303538175046555</v>
      </c>
      <c r="H14" s="53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4" t="s">
        <v>22</v>
      </c>
      <c r="B16" s="3" t="s">
        <v>13</v>
      </c>
      <c r="C16" s="4">
        <v>1091</v>
      </c>
      <c r="D16" s="4">
        <v>1035</v>
      </c>
      <c r="E16" s="4">
        <v>1084</v>
      </c>
      <c r="F16" s="4">
        <v>749</v>
      </c>
      <c r="G16" s="4">
        <v>291</v>
      </c>
      <c r="H16" s="4">
        <v>372</v>
      </c>
    </row>
    <row r="17" spans="1:8" x14ac:dyDescent="0.2">
      <c r="A17" s="54" t="s">
        <v>4</v>
      </c>
      <c r="B17" s="3" t="s">
        <v>15</v>
      </c>
      <c r="C17" s="4">
        <v>345</v>
      </c>
      <c r="D17" s="4">
        <v>443</v>
      </c>
      <c r="E17" s="4">
        <v>360</v>
      </c>
      <c r="F17" s="4">
        <v>396</v>
      </c>
      <c r="G17" s="4">
        <v>99</v>
      </c>
      <c r="H17" s="4">
        <v>63</v>
      </c>
    </row>
    <row r="18" spans="1:8" x14ac:dyDescent="0.2">
      <c r="A18" s="54" t="s">
        <v>4</v>
      </c>
      <c r="B18" s="3" t="s">
        <v>16</v>
      </c>
      <c r="C18" s="4">
        <v>102</v>
      </c>
      <c r="D18" s="4">
        <v>114</v>
      </c>
      <c r="E18" s="5">
        <v>125</v>
      </c>
      <c r="F18" s="4">
        <v>141</v>
      </c>
      <c r="G18" s="5">
        <v>28</v>
      </c>
      <c r="H18" s="4">
        <v>28</v>
      </c>
    </row>
    <row r="19" spans="1:8" x14ac:dyDescent="0.2">
      <c r="A19" s="54" t="s">
        <v>4</v>
      </c>
      <c r="B19" s="3" t="s">
        <v>17</v>
      </c>
      <c r="C19" s="4">
        <v>42</v>
      </c>
      <c r="D19" s="4">
        <v>39</v>
      </c>
      <c r="E19" s="4">
        <v>45</v>
      </c>
      <c r="F19" s="4">
        <v>59</v>
      </c>
      <c r="G19" s="4">
        <v>11</v>
      </c>
      <c r="H19" s="4">
        <v>20</v>
      </c>
    </row>
    <row r="20" spans="1:8" x14ac:dyDescent="0.2">
      <c r="A20" s="54" t="s">
        <v>4</v>
      </c>
      <c r="B20" s="3" t="s">
        <v>18</v>
      </c>
      <c r="C20" s="4">
        <v>3</v>
      </c>
      <c r="D20" s="4">
        <v>5</v>
      </c>
      <c r="E20" s="4">
        <v>19</v>
      </c>
      <c r="F20" s="4">
        <v>3</v>
      </c>
      <c r="G20" s="4">
        <v>6</v>
      </c>
      <c r="H20" s="4">
        <v>5</v>
      </c>
    </row>
    <row r="21" spans="1:8" x14ac:dyDescent="0.2">
      <c r="A21" s="54"/>
      <c r="B21" s="13" t="s">
        <v>14</v>
      </c>
      <c r="C21" s="14">
        <f t="shared" ref="C21:F21" si="2">SUM(C16:C20)</f>
        <v>1583</v>
      </c>
      <c r="D21" s="14">
        <f t="shared" si="2"/>
        <v>1636</v>
      </c>
      <c r="E21" s="14">
        <f t="shared" si="2"/>
        <v>1633</v>
      </c>
      <c r="F21" s="14">
        <f t="shared" si="2"/>
        <v>1348</v>
      </c>
      <c r="G21" s="14">
        <f t="shared" ref="G21:H21" si="3">SUM(G16:G20)</f>
        <v>435</v>
      </c>
      <c r="H21" s="14">
        <f t="shared" si="3"/>
        <v>488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10</v>
      </c>
      <c r="C23" s="52">
        <f>D21/C21</f>
        <v>1.0334807327858497</v>
      </c>
      <c r="D23" s="53"/>
      <c r="E23" s="52">
        <f>F21/E21</f>
        <v>0.82547458665033679</v>
      </c>
      <c r="F23" s="53"/>
      <c r="G23" s="52">
        <f>H21/G21</f>
        <v>1.1218390804597702</v>
      </c>
      <c r="H23" s="53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4" t="s">
        <v>23</v>
      </c>
      <c r="B25" s="3" t="s">
        <v>13</v>
      </c>
      <c r="C25" s="4">
        <v>1334</v>
      </c>
      <c r="D25" s="4">
        <v>1774</v>
      </c>
      <c r="E25" s="4">
        <v>1351</v>
      </c>
      <c r="F25" s="4">
        <v>1580</v>
      </c>
      <c r="G25" s="4">
        <v>380</v>
      </c>
      <c r="H25" s="4">
        <v>378</v>
      </c>
    </row>
    <row r="26" spans="1:8" x14ac:dyDescent="0.2">
      <c r="A26" s="54"/>
      <c r="B26" s="3" t="s">
        <v>15</v>
      </c>
      <c r="C26" s="4">
        <v>311</v>
      </c>
      <c r="D26" s="4">
        <v>427</v>
      </c>
      <c r="E26" s="4">
        <v>392</v>
      </c>
      <c r="F26" s="4">
        <v>415</v>
      </c>
      <c r="G26" s="4">
        <v>88</v>
      </c>
      <c r="H26" s="4">
        <v>94</v>
      </c>
    </row>
    <row r="27" spans="1:8" x14ac:dyDescent="0.2">
      <c r="A27" s="54"/>
      <c r="B27" s="3" t="s">
        <v>16</v>
      </c>
      <c r="C27" s="4">
        <v>328</v>
      </c>
      <c r="D27" s="4">
        <v>337</v>
      </c>
      <c r="E27" s="4">
        <v>322</v>
      </c>
      <c r="F27" s="4">
        <v>330</v>
      </c>
      <c r="G27" s="4">
        <v>126</v>
      </c>
      <c r="H27" s="4">
        <v>78</v>
      </c>
    </row>
    <row r="28" spans="1:8" x14ac:dyDescent="0.2">
      <c r="A28" s="54"/>
      <c r="B28" s="3" t="s">
        <v>17</v>
      </c>
      <c r="C28" s="4">
        <v>59</v>
      </c>
      <c r="D28" s="4">
        <v>22</v>
      </c>
      <c r="E28" s="4">
        <v>56</v>
      </c>
      <c r="F28" s="4">
        <v>48</v>
      </c>
      <c r="G28" s="4">
        <v>8</v>
      </c>
      <c r="H28" s="4">
        <v>23</v>
      </c>
    </row>
    <row r="29" spans="1:8" x14ac:dyDescent="0.2">
      <c r="A29" s="54"/>
      <c r="B29" s="3" t="s">
        <v>18</v>
      </c>
      <c r="C29" s="4">
        <v>14</v>
      </c>
      <c r="D29" s="4">
        <v>13</v>
      </c>
      <c r="E29" s="4">
        <v>8</v>
      </c>
      <c r="F29" s="4">
        <v>9</v>
      </c>
      <c r="G29" s="4">
        <v>2</v>
      </c>
      <c r="H29" s="4">
        <v>1</v>
      </c>
    </row>
    <row r="30" spans="1:8" x14ac:dyDescent="0.2">
      <c r="A30" s="54"/>
      <c r="B30" s="13" t="s">
        <v>14</v>
      </c>
      <c r="C30" s="14">
        <f t="shared" ref="C30:F30" si="4">SUM(C25:C29)</f>
        <v>2046</v>
      </c>
      <c r="D30" s="14">
        <f t="shared" si="4"/>
        <v>2573</v>
      </c>
      <c r="E30" s="14">
        <f t="shared" si="4"/>
        <v>2129</v>
      </c>
      <c r="F30" s="14">
        <f t="shared" si="4"/>
        <v>2382</v>
      </c>
      <c r="G30" s="14">
        <f t="shared" ref="G30:H30" si="5">SUM(G25:G29)</f>
        <v>604</v>
      </c>
      <c r="H30" s="14">
        <f t="shared" si="5"/>
        <v>574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10</v>
      </c>
      <c r="C32" s="52">
        <f>D30/C30</f>
        <v>1.2575757575757576</v>
      </c>
      <c r="D32" s="53"/>
      <c r="E32" s="52">
        <f>F30/E30</f>
        <v>1.1188351338656646</v>
      </c>
      <c r="F32" s="53"/>
      <c r="G32" s="52">
        <f>H30/G30</f>
        <v>0.95033112582781454</v>
      </c>
      <c r="H32" s="53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4" t="s">
        <v>24</v>
      </c>
      <c r="B34" s="3" t="s">
        <v>13</v>
      </c>
      <c r="C34" s="4">
        <v>1834</v>
      </c>
      <c r="D34" s="4">
        <v>1814</v>
      </c>
      <c r="E34" s="4">
        <v>1792</v>
      </c>
      <c r="F34" s="4">
        <v>2122</v>
      </c>
      <c r="G34" s="4">
        <v>528</v>
      </c>
      <c r="H34" s="4">
        <v>675</v>
      </c>
    </row>
    <row r="35" spans="1:8" x14ac:dyDescent="0.2">
      <c r="A35" s="54" t="s">
        <v>5</v>
      </c>
      <c r="B35" s="3" t="s">
        <v>15</v>
      </c>
      <c r="C35" s="4">
        <v>434</v>
      </c>
      <c r="D35" s="4">
        <v>589</v>
      </c>
      <c r="E35" s="4">
        <v>540</v>
      </c>
      <c r="F35" s="4">
        <v>551</v>
      </c>
      <c r="G35" s="4">
        <v>142</v>
      </c>
      <c r="H35" s="4">
        <v>113</v>
      </c>
    </row>
    <row r="36" spans="1:8" x14ac:dyDescent="0.2">
      <c r="A36" s="54" t="s">
        <v>5</v>
      </c>
      <c r="B36" s="3" t="s">
        <v>16</v>
      </c>
      <c r="C36" s="4">
        <v>431</v>
      </c>
      <c r="D36" s="4">
        <v>436</v>
      </c>
      <c r="E36" s="4">
        <v>283</v>
      </c>
      <c r="F36" s="4">
        <v>341</v>
      </c>
      <c r="G36" s="4">
        <v>83</v>
      </c>
      <c r="H36" s="4">
        <v>78</v>
      </c>
    </row>
    <row r="37" spans="1:8" x14ac:dyDescent="0.2">
      <c r="A37" s="54" t="s">
        <v>5</v>
      </c>
      <c r="B37" s="3" t="s">
        <v>17</v>
      </c>
      <c r="C37" s="4">
        <v>122</v>
      </c>
      <c r="D37" s="4">
        <v>187</v>
      </c>
      <c r="E37" s="4">
        <v>105</v>
      </c>
      <c r="F37" s="4">
        <v>140</v>
      </c>
      <c r="G37" s="4">
        <v>32</v>
      </c>
      <c r="H37" s="4">
        <v>38</v>
      </c>
    </row>
    <row r="38" spans="1:8" x14ac:dyDescent="0.2">
      <c r="A38" s="54" t="s">
        <v>5</v>
      </c>
      <c r="B38" s="3" t="s">
        <v>18</v>
      </c>
      <c r="C38" s="4">
        <v>11</v>
      </c>
      <c r="D38" s="4">
        <v>9</v>
      </c>
      <c r="E38" s="4">
        <v>6</v>
      </c>
      <c r="F38" s="4">
        <v>9</v>
      </c>
      <c r="G38" s="4">
        <v>2</v>
      </c>
      <c r="H38" s="4">
        <v>1</v>
      </c>
    </row>
    <row r="39" spans="1:8" x14ac:dyDescent="0.2">
      <c r="A39" s="54"/>
      <c r="B39" s="13" t="s">
        <v>14</v>
      </c>
      <c r="C39" s="14">
        <f t="shared" ref="C39:F39" si="6">SUM(C34:C38)</f>
        <v>2832</v>
      </c>
      <c r="D39" s="14">
        <f t="shared" si="6"/>
        <v>3035</v>
      </c>
      <c r="E39" s="14">
        <f t="shared" si="6"/>
        <v>2726</v>
      </c>
      <c r="F39" s="14">
        <f t="shared" si="6"/>
        <v>3163</v>
      </c>
      <c r="G39" s="14">
        <f t="shared" ref="G39:H39" si="7">SUM(G34:G38)</f>
        <v>787</v>
      </c>
      <c r="H39" s="14">
        <f t="shared" si="7"/>
        <v>905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10</v>
      </c>
      <c r="C41" s="52">
        <f>D39/C39</f>
        <v>1.071680790960452</v>
      </c>
      <c r="D41" s="53"/>
      <c r="E41" s="52">
        <f>F39/E39</f>
        <v>1.1603081438004401</v>
      </c>
      <c r="F41" s="53"/>
      <c r="G41" s="52">
        <f>H39/G39</f>
        <v>1.1499364675984751</v>
      </c>
      <c r="H41" s="53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4" t="s">
        <v>25</v>
      </c>
      <c r="B43" s="3" t="s">
        <v>13</v>
      </c>
      <c r="C43" s="4">
        <v>750</v>
      </c>
      <c r="D43" s="4">
        <v>721</v>
      </c>
      <c r="E43" s="4">
        <v>706</v>
      </c>
      <c r="F43" s="4">
        <v>777</v>
      </c>
      <c r="G43" s="4">
        <v>201</v>
      </c>
      <c r="H43" s="4">
        <v>220</v>
      </c>
    </row>
    <row r="44" spans="1:8" x14ac:dyDescent="0.2">
      <c r="A44" s="54"/>
      <c r="B44" s="3" t="s">
        <v>15</v>
      </c>
      <c r="C44" s="4">
        <v>224</v>
      </c>
      <c r="D44" s="4">
        <v>331</v>
      </c>
      <c r="E44" s="4">
        <v>225</v>
      </c>
      <c r="F44" s="4">
        <v>324</v>
      </c>
      <c r="G44" s="4">
        <v>65</v>
      </c>
      <c r="H44" s="4">
        <v>80</v>
      </c>
    </row>
    <row r="45" spans="1:8" x14ac:dyDescent="0.2">
      <c r="A45" s="54"/>
      <c r="B45" s="3" t="s">
        <v>16</v>
      </c>
      <c r="C45" s="4">
        <v>59</v>
      </c>
      <c r="D45" s="4">
        <v>44</v>
      </c>
      <c r="E45" s="4">
        <v>76</v>
      </c>
      <c r="F45" s="4">
        <v>75</v>
      </c>
      <c r="G45" s="4">
        <v>6</v>
      </c>
      <c r="H45" s="4">
        <v>11</v>
      </c>
    </row>
    <row r="46" spans="1:8" x14ac:dyDescent="0.2">
      <c r="A46" s="54"/>
      <c r="B46" s="3" t="s">
        <v>17</v>
      </c>
      <c r="C46" s="4">
        <v>9</v>
      </c>
      <c r="D46" s="4">
        <v>17</v>
      </c>
      <c r="E46" s="4">
        <v>24</v>
      </c>
      <c r="F46" s="4">
        <v>16</v>
      </c>
      <c r="G46" s="4">
        <v>3</v>
      </c>
      <c r="H46" s="4">
        <v>3</v>
      </c>
    </row>
    <row r="47" spans="1:8" x14ac:dyDescent="0.2">
      <c r="A47" s="54"/>
      <c r="B47" s="3" t="s">
        <v>18</v>
      </c>
      <c r="C47" s="4">
        <v>6</v>
      </c>
      <c r="D47" s="4">
        <v>0</v>
      </c>
      <c r="E47" s="4">
        <v>3</v>
      </c>
      <c r="F47" s="4">
        <v>4</v>
      </c>
      <c r="G47" s="4">
        <v>0</v>
      </c>
      <c r="H47" s="4">
        <v>2</v>
      </c>
    </row>
    <row r="48" spans="1:8" x14ac:dyDescent="0.2">
      <c r="A48" s="54"/>
      <c r="B48" s="13" t="s">
        <v>14</v>
      </c>
      <c r="C48" s="14">
        <f t="shared" ref="C48:F48" si="8">SUM(C43:C47)</f>
        <v>1048</v>
      </c>
      <c r="D48" s="14">
        <f t="shared" si="8"/>
        <v>1113</v>
      </c>
      <c r="E48" s="14">
        <f t="shared" si="8"/>
        <v>1034</v>
      </c>
      <c r="F48" s="14">
        <f t="shared" si="8"/>
        <v>1196</v>
      </c>
      <c r="G48" s="14">
        <f t="shared" ref="G48:H48" si="9">SUM(G43:G47)</f>
        <v>275</v>
      </c>
      <c r="H48" s="14">
        <f t="shared" si="9"/>
        <v>316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10</v>
      </c>
      <c r="C50" s="52">
        <f>D48/C48</f>
        <v>1.0620229007633588</v>
      </c>
      <c r="D50" s="53"/>
      <c r="E50" s="52">
        <f>F48/E48</f>
        <v>1.1566731141199227</v>
      </c>
      <c r="F50" s="53"/>
      <c r="G50" s="52">
        <f>H48/G48</f>
        <v>1.1490909090909092</v>
      </c>
      <c r="H50" s="53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4" t="s">
        <v>26</v>
      </c>
      <c r="B52" s="3" t="s">
        <v>13</v>
      </c>
      <c r="C52" s="4">
        <v>30636</v>
      </c>
      <c r="D52" s="4">
        <v>39174</v>
      </c>
      <c r="E52" s="4">
        <v>28577</v>
      </c>
      <c r="F52" s="4">
        <v>36403</v>
      </c>
      <c r="G52" s="4">
        <v>8326</v>
      </c>
      <c r="H52" s="4">
        <v>7337</v>
      </c>
    </row>
    <row r="53" spans="1:8" x14ac:dyDescent="0.2">
      <c r="A53" s="54"/>
      <c r="B53" s="3" t="s">
        <v>15</v>
      </c>
      <c r="C53" s="4">
        <v>1805</v>
      </c>
      <c r="D53" s="4">
        <v>2542</v>
      </c>
      <c r="E53" s="4">
        <v>2175</v>
      </c>
      <c r="F53" s="4">
        <v>2605</v>
      </c>
      <c r="G53" s="4">
        <v>588</v>
      </c>
      <c r="H53" s="4">
        <v>755</v>
      </c>
    </row>
    <row r="54" spans="1:8" x14ac:dyDescent="0.2">
      <c r="A54" s="54"/>
      <c r="B54" s="3" t="s">
        <v>16</v>
      </c>
      <c r="C54" s="4">
        <v>3582</v>
      </c>
      <c r="D54" s="4">
        <v>3683</v>
      </c>
      <c r="E54" s="4">
        <v>3564</v>
      </c>
      <c r="F54" s="4">
        <v>3718</v>
      </c>
      <c r="G54" s="4">
        <v>993</v>
      </c>
      <c r="H54" s="4">
        <v>999</v>
      </c>
    </row>
    <row r="55" spans="1:8" x14ac:dyDescent="0.2">
      <c r="A55" s="54"/>
      <c r="B55" s="3" t="s">
        <v>17</v>
      </c>
      <c r="C55" s="4">
        <v>1112</v>
      </c>
      <c r="D55" s="4">
        <v>818</v>
      </c>
      <c r="E55" s="4">
        <v>1066</v>
      </c>
      <c r="F55" s="4">
        <v>988</v>
      </c>
      <c r="G55" s="4">
        <v>268</v>
      </c>
      <c r="H55" s="4">
        <v>319</v>
      </c>
    </row>
    <row r="56" spans="1:8" x14ac:dyDescent="0.2">
      <c r="A56" s="54"/>
      <c r="B56" s="3" t="s">
        <v>18</v>
      </c>
      <c r="C56" s="4">
        <v>135</v>
      </c>
      <c r="D56" s="4">
        <v>114</v>
      </c>
      <c r="E56" s="4">
        <v>133</v>
      </c>
      <c r="F56" s="4">
        <v>104</v>
      </c>
      <c r="G56" s="4">
        <v>31</v>
      </c>
      <c r="H56" s="4">
        <v>24</v>
      </c>
    </row>
    <row r="57" spans="1:8" x14ac:dyDescent="0.2">
      <c r="A57" s="54"/>
      <c r="B57" s="13" t="s">
        <v>14</v>
      </c>
      <c r="C57" s="14">
        <f t="shared" ref="C57:F57" si="10">SUM(C52:C56)</f>
        <v>37270</v>
      </c>
      <c r="D57" s="14">
        <f t="shared" si="10"/>
        <v>46331</v>
      </c>
      <c r="E57" s="14">
        <f t="shared" si="10"/>
        <v>35515</v>
      </c>
      <c r="F57" s="14">
        <f t="shared" si="10"/>
        <v>43818</v>
      </c>
      <c r="G57" s="14">
        <f t="shared" ref="G57:H57" si="11">SUM(G52:G56)</f>
        <v>10206</v>
      </c>
      <c r="H57" s="14">
        <f t="shared" si="11"/>
        <v>9434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10</v>
      </c>
      <c r="C59" s="52">
        <f>D57/C57</f>
        <v>1.2431177891065199</v>
      </c>
      <c r="D59" s="53"/>
      <c r="E59" s="52">
        <f>F57/E57</f>
        <v>1.2337885400534985</v>
      </c>
      <c r="F59" s="53"/>
      <c r="G59" s="52">
        <f>H57/G57</f>
        <v>0.924358220654517</v>
      </c>
      <c r="H59" s="53"/>
    </row>
    <row r="61" spans="1:8" x14ac:dyDescent="0.2">
      <c r="A61" s="54" t="s">
        <v>27</v>
      </c>
      <c r="B61" s="3" t="s">
        <v>13</v>
      </c>
      <c r="C61" s="4">
        <v>1669</v>
      </c>
      <c r="D61" s="4">
        <v>1341</v>
      </c>
      <c r="E61" s="4">
        <v>1877</v>
      </c>
      <c r="F61" s="4">
        <v>1797</v>
      </c>
      <c r="G61" s="4">
        <v>514</v>
      </c>
      <c r="H61" s="4">
        <v>379</v>
      </c>
    </row>
    <row r="62" spans="1:8" x14ac:dyDescent="0.2">
      <c r="A62" s="54"/>
      <c r="B62" s="3" t="s">
        <v>15</v>
      </c>
      <c r="C62" s="4">
        <v>553</v>
      </c>
      <c r="D62" s="4">
        <v>388</v>
      </c>
      <c r="E62" s="4">
        <v>578</v>
      </c>
      <c r="F62" s="4">
        <v>578</v>
      </c>
      <c r="G62" s="4">
        <v>158</v>
      </c>
      <c r="H62" s="4">
        <v>153</v>
      </c>
    </row>
    <row r="63" spans="1:8" x14ac:dyDescent="0.2">
      <c r="A63" s="54"/>
      <c r="B63" s="3" t="s">
        <v>16</v>
      </c>
      <c r="C63" s="4">
        <v>204</v>
      </c>
      <c r="D63" s="4">
        <v>182</v>
      </c>
      <c r="E63" s="4">
        <v>222</v>
      </c>
      <c r="F63" s="4">
        <v>248</v>
      </c>
      <c r="G63" s="4">
        <v>67</v>
      </c>
      <c r="H63" s="4">
        <v>42</v>
      </c>
    </row>
    <row r="64" spans="1:8" x14ac:dyDescent="0.2">
      <c r="A64" s="54"/>
      <c r="B64" s="3" t="s">
        <v>17</v>
      </c>
      <c r="C64" s="4">
        <v>62</v>
      </c>
      <c r="D64" s="4">
        <v>36</v>
      </c>
      <c r="E64" s="4">
        <v>85</v>
      </c>
      <c r="F64" s="4">
        <v>68</v>
      </c>
      <c r="G64" s="4">
        <v>10</v>
      </c>
      <c r="H64" s="4">
        <v>10</v>
      </c>
    </row>
    <row r="65" spans="1:8" x14ac:dyDescent="0.2">
      <c r="A65" s="54"/>
      <c r="B65" s="3" t="s">
        <v>18</v>
      </c>
      <c r="C65" s="4">
        <v>14</v>
      </c>
      <c r="D65" s="4">
        <v>5</v>
      </c>
      <c r="E65" s="4">
        <v>10</v>
      </c>
      <c r="F65" s="4">
        <v>6</v>
      </c>
      <c r="G65" s="4">
        <v>3</v>
      </c>
      <c r="H65" s="4">
        <v>0</v>
      </c>
    </row>
    <row r="66" spans="1:8" x14ac:dyDescent="0.2">
      <c r="A66" s="54"/>
      <c r="B66" s="13" t="s">
        <v>14</v>
      </c>
      <c r="C66" s="14">
        <f t="shared" ref="C66:F66" si="12">SUM(C61:C65)</f>
        <v>2502</v>
      </c>
      <c r="D66" s="14">
        <f t="shared" si="12"/>
        <v>1952</v>
      </c>
      <c r="E66" s="14">
        <f t="shared" si="12"/>
        <v>2772</v>
      </c>
      <c r="F66" s="14">
        <f t="shared" si="12"/>
        <v>2697</v>
      </c>
      <c r="G66" s="14">
        <f t="shared" ref="G66:H66" si="13">SUM(G61:G65)</f>
        <v>752</v>
      </c>
      <c r="H66" s="14">
        <f t="shared" si="13"/>
        <v>584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10</v>
      </c>
      <c r="C68" s="52">
        <f>D66/C66</f>
        <v>0.78017585931254996</v>
      </c>
      <c r="D68" s="53"/>
      <c r="E68" s="52">
        <f>F66/E66</f>
        <v>0.97294372294372289</v>
      </c>
      <c r="F68" s="53"/>
      <c r="G68" s="52">
        <f>H66/G66</f>
        <v>0.77659574468085102</v>
      </c>
      <c r="H68" s="53"/>
    </row>
    <row r="69" spans="1:8" ht="12.75" customHeight="1" x14ac:dyDescent="0.2">
      <c r="A69" s="1"/>
    </row>
    <row r="70" spans="1:8" x14ac:dyDescent="0.2">
      <c r="A70" s="54" t="s">
        <v>28</v>
      </c>
      <c r="B70" s="3" t="s">
        <v>13</v>
      </c>
      <c r="C70" s="4">
        <v>2529</v>
      </c>
      <c r="D70" s="4">
        <v>2456</v>
      </c>
      <c r="E70" s="4">
        <v>2698</v>
      </c>
      <c r="F70" s="4">
        <v>3110</v>
      </c>
      <c r="G70" s="4">
        <v>695</v>
      </c>
      <c r="H70" s="4">
        <v>604</v>
      </c>
    </row>
    <row r="71" spans="1:8" x14ac:dyDescent="0.2">
      <c r="A71" s="54"/>
      <c r="B71" s="3" t="s">
        <v>15</v>
      </c>
      <c r="C71" s="4">
        <v>766</v>
      </c>
      <c r="D71" s="4">
        <v>969</v>
      </c>
      <c r="E71" s="4">
        <v>943</v>
      </c>
      <c r="F71" s="4">
        <v>970</v>
      </c>
      <c r="G71" s="4">
        <v>245</v>
      </c>
      <c r="H71" s="4">
        <v>247</v>
      </c>
    </row>
    <row r="72" spans="1:8" x14ac:dyDescent="0.2">
      <c r="A72" s="54"/>
      <c r="B72" s="3" t="s">
        <v>16</v>
      </c>
      <c r="C72" s="4">
        <v>330</v>
      </c>
      <c r="D72" s="4">
        <v>309</v>
      </c>
      <c r="E72" s="4">
        <v>355</v>
      </c>
      <c r="F72" s="4">
        <v>356</v>
      </c>
      <c r="G72" s="4">
        <v>89</v>
      </c>
      <c r="H72" s="4">
        <v>108</v>
      </c>
    </row>
    <row r="73" spans="1:8" x14ac:dyDescent="0.2">
      <c r="A73" s="54"/>
      <c r="B73" s="3" t="s">
        <v>17</v>
      </c>
      <c r="C73" s="4">
        <v>108</v>
      </c>
      <c r="D73" s="4">
        <v>86</v>
      </c>
      <c r="E73" s="4">
        <v>132</v>
      </c>
      <c r="F73" s="4">
        <v>120</v>
      </c>
      <c r="G73" s="4">
        <v>33</v>
      </c>
      <c r="H73" s="4">
        <v>41</v>
      </c>
    </row>
    <row r="74" spans="1:8" x14ac:dyDescent="0.2">
      <c r="A74" s="54"/>
      <c r="B74" s="3" t="s">
        <v>18</v>
      </c>
      <c r="C74" s="4">
        <v>22</v>
      </c>
      <c r="D74" s="4">
        <v>7</v>
      </c>
      <c r="E74" s="4">
        <v>13</v>
      </c>
      <c r="F74" s="4">
        <v>14</v>
      </c>
      <c r="G74" s="4">
        <v>2</v>
      </c>
      <c r="H74" s="4">
        <v>4</v>
      </c>
    </row>
    <row r="75" spans="1:8" x14ac:dyDescent="0.2">
      <c r="A75" s="54"/>
      <c r="B75" s="13" t="s">
        <v>14</v>
      </c>
      <c r="C75" s="14">
        <f t="shared" ref="C75:F75" si="14">SUM(C70:C74)</f>
        <v>3755</v>
      </c>
      <c r="D75" s="14">
        <f t="shared" si="14"/>
        <v>3827</v>
      </c>
      <c r="E75" s="14">
        <f t="shared" si="14"/>
        <v>4141</v>
      </c>
      <c r="F75" s="14">
        <f t="shared" si="14"/>
        <v>4570</v>
      </c>
      <c r="G75" s="14">
        <f t="shared" ref="G75:H75" si="15">SUM(G70:G74)</f>
        <v>1064</v>
      </c>
      <c r="H75" s="14">
        <f t="shared" si="15"/>
        <v>1004</v>
      </c>
    </row>
    <row r="76" spans="1:8" ht="7.15" customHeight="1" x14ac:dyDescent="0.2">
      <c r="A76" s="22"/>
      <c r="B76" s="11"/>
      <c r="C76" s="12"/>
      <c r="D76" s="12"/>
      <c r="E76" s="12"/>
      <c r="F76" s="12"/>
      <c r="G76" s="12"/>
      <c r="H76" s="12"/>
    </row>
    <row r="77" spans="1:8" x14ac:dyDescent="0.2">
      <c r="A77" s="22"/>
      <c r="B77" s="15" t="s">
        <v>10</v>
      </c>
      <c r="C77" s="52">
        <f>D75/C75</f>
        <v>1.0191744340878828</v>
      </c>
      <c r="D77" s="53"/>
      <c r="E77" s="52">
        <f>F75/E75</f>
        <v>1.1035981646945183</v>
      </c>
      <c r="F77" s="53"/>
      <c r="G77" s="52">
        <f>H75/G75</f>
        <v>0.94360902255639101</v>
      </c>
      <c r="H77" s="53"/>
    </row>
    <row r="78" spans="1:8" x14ac:dyDescent="0.2">
      <c r="A78" s="1"/>
    </row>
    <row r="79" spans="1:8" x14ac:dyDescent="0.2">
      <c r="A79" s="54" t="s">
        <v>29</v>
      </c>
      <c r="B79" s="3" t="s">
        <v>13</v>
      </c>
      <c r="C79" s="4">
        <v>1042</v>
      </c>
      <c r="D79" s="4">
        <v>1163</v>
      </c>
      <c r="E79" s="4">
        <v>1198</v>
      </c>
      <c r="F79" s="4">
        <v>1042</v>
      </c>
      <c r="G79" s="4">
        <v>282</v>
      </c>
      <c r="H79" s="4">
        <v>358</v>
      </c>
    </row>
    <row r="80" spans="1:8" x14ac:dyDescent="0.2">
      <c r="A80" s="54"/>
      <c r="B80" s="3" t="s">
        <v>15</v>
      </c>
      <c r="C80" s="4">
        <v>337</v>
      </c>
      <c r="D80" s="4">
        <v>269</v>
      </c>
      <c r="E80" s="4">
        <v>360</v>
      </c>
      <c r="F80" s="4">
        <v>332</v>
      </c>
      <c r="G80" s="4">
        <v>100</v>
      </c>
      <c r="H80" s="4">
        <v>136</v>
      </c>
    </row>
    <row r="81" spans="1:8" x14ac:dyDescent="0.2">
      <c r="A81" s="54"/>
      <c r="B81" s="3" t="s">
        <v>16</v>
      </c>
      <c r="C81" s="4">
        <v>169</v>
      </c>
      <c r="D81" s="4">
        <v>169</v>
      </c>
      <c r="E81" s="4">
        <v>167</v>
      </c>
      <c r="F81" s="4">
        <v>184</v>
      </c>
      <c r="G81" s="4">
        <v>39</v>
      </c>
      <c r="H81" s="4">
        <v>25</v>
      </c>
    </row>
    <row r="82" spans="1:8" x14ac:dyDescent="0.2">
      <c r="A82" s="54"/>
      <c r="B82" s="3" t="s">
        <v>17</v>
      </c>
      <c r="C82" s="4">
        <v>21</v>
      </c>
      <c r="D82" s="4">
        <v>12</v>
      </c>
      <c r="E82" s="4">
        <v>25</v>
      </c>
      <c r="F82" s="4">
        <v>21</v>
      </c>
      <c r="G82" s="4">
        <v>1</v>
      </c>
      <c r="H82" s="4">
        <v>14</v>
      </c>
    </row>
    <row r="83" spans="1:8" x14ac:dyDescent="0.2">
      <c r="A83" s="54"/>
      <c r="B83" s="3" t="s">
        <v>18</v>
      </c>
      <c r="C83" s="4">
        <v>11</v>
      </c>
      <c r="D83" s="4">
        <v>11</v>
      </c>
      <c r="E83" s="4">
        <v>2</v>
      </c>
      <c r="F83" s="4">
        <v>3</v>
      </c>
      <c r="G83" s="4">
        <v>1</v>
      </c>
      <c r="H83" s="4">
        <v>0</v>
      </c>
    </row>
    <row r="84" spans="1:8" x14ac:dyDescent="0.2">
      <c r="A84" s="54"/>
      <c r="B84" s="13" t="s">
        <v>14</v>
      </c>
      <c r="C84" s="14">
        <f t="shared" ref="C84:F84" si="16">SUM(C79:C83)</f>
        <v>1580</v>
      </c>
      <c r="D84" s="14">
        <f t="shared" si="16"/>
        <v>1624</v>
      </c>
      <c r="E84" s="14">
        <f t="shared" si="16"/>
        <v>1752</v>
      </c>
      <c r="F84" s="14">
        <f t="shared" si="16"/>
        <v>1582</v>
      </c>
      <c r="G84" s="14">
        <f t="shared" ref="G84:H84" si="17">SUM(G79:G83)</f>
        <v>423</v>
      </c>
      <c r="H84" s="14">
        <f t="shared" si="17"/>
        <v>533</v>
      </c>
    </row>
    <row r="85" spans="1:8" ht="7.15" customHeight="1" x14ac:dyDescent="0.2">
      <c r="A85" s="22"/>
      <c r="B85" s="11"/>
      <c r="C85" s="12"/>
      <c r="D85" s="12"/>
      <c r="E85" s="12"/>
      <c r="F85" s="12"/>
      <c r="G85" s="12"/>
      <c r="H85" s="12"/>
    </row>
    <row r="86" spans="1:8" x14ac:dyDescent="0.2">
      <c r="A86" s="22"/>
      <c r="B86" s="15" t="s">
        <v>10</v>
      </c>
      <c r="C86" s="52">
        <f>D84/C84</f>
        <v>1.0278481012658227</v>
      </c>
      <c r="D86" s="53"/>
      <c r="E86" s="52">
        <f>F84/E84</f>
        <v>0.90296803652968038</v>
      </c>
      <c r="F86" s="53"/>
      <c r="G86" s="52">
        <f>H84/G84</f>
        <v>1.260047281323877</v>
      </c>
      <c r="H86" s="53"/>
    </row>
    <row r="87" spans="1:8" x14ac:dyDescent="0.2">
      <c r="A87" s="1"/>
    </row>
    <row r="88" spans="1:8" x14ac:dyDescent="0.2">
      <c r="A88" s="33" t="s">
        <v>49</v>
      </c>
    </row>
    <row r="89" spans="1:8" x14ac:dyDescent="0.2">
      <c r="A89" s="49" t="s">
        <v>8</v>
      </c>
    </row>
  </sheetData>
  <mergeCells count="36">
    <mergeCell ref="E41:F41"/>
    <mergeCell ref="C50:D50"/>
    <mergeCell ref="E50:F50"/>
    <mergeCell ref="C59:D59"/>
    <mergeCell ref="E59:F59"/>
    <mergeCell ref="A61:A66"/>
    <mergeCell ref="C68:D68"/>
    <mergeCell ref="E68:F68"/>
    <mergeCell ref="A52:A57"/>
    <mergeCell ref="A7:A12"/>
    <mergeCell ref="A16:A21"/>
    <mergeCell ref="A25:A30"/>
    <mergeCell ref="A34:A39"/>
    <mergeCell ref="A43:A48"/>
    <mergeCell ref="C14:D14"/>
    <mergeCell ref="E14:F14"/>
    <mergeCell ref="C23:D23"/>
    <mergeCell ref="E23:F23"/>
    <mergeCell ref="C32:D32"/>
    <mergeCell ref="E32:F32"/>
    <mergeCell ref="C41:D41"/>
    <mergeCell ref="C86:D86"/>
    <mergeCell ref="E86:F86"/>
    <mergeCell ref="A70:A75"/>
    <mergeCell ref="C77:D77"/>
    <mergeCell ref="E77:F77"/>
    <mergeCell ref="A79:A84"/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</mergeCells>
  <conditionalFormatting sqref="C14:D14">
    <cfRule type="cellIs" dxfId="71" priority="71" operator="greaterThan">
      <formula>1</formula>
    </cfRule>
    <cfRule type="cellIs" dxfId="70" priority="72" operator="lessThan">
      <formula>1</formula>
    </cfRule>
  </conditionalFormatting>
  <conditionalFormatting sqref="E14:F14">
    <cfRule type="cellIs" dxfId="69" priority="69" operator="greaterThan">
      <formula>1</formula>
    </cfRule>
    <cfRule type="cellIs" dxfId="68" priority="70" operator="lessThan">
      <formula>1</formula>
    </cfRule>
  </conditionalFormatting>
  <conditionalFormatting sqref="C23:D23">
    <cfRule type="cellIs" dxfId="67" priority="65" operator="greaterThan">
      <formula>1</formula>
    </cfRule>
    <cfRule type="cellIs" dxfId="66" priority="66" operator="lessThan">
      <formula>1</formula>
    </cfRule>
  </conditionalFormatting>
  <conditionalFormatting sqref="E23:F23">
    <cfRule type="cellIs" dxfId="65" priority="63" operator="greaterThan">
      <formula>1</formula>
    </cfRule>
    <cfRule type="cellIs" dxfId="64" priority="64" operator="lessThan">
      <formula>1</formula>
    </cfRule>
  </conditionalFormatting>
  <conditionalFormatting sqref="C32:D32">
    <cfRule type="cellIs" dxfId="63" priority="59" operator="greaterThan">
      <formula>1</formula>
    </cfRule>
    <cfRule type="cellIs" dxfId="62" priority="60" operator="lessThan">
      <formula>1</formula>
    </cfRule>
  </conditionalFormatting>
  <conditionalFormatting sqref="E32:F32">
    <cfRule type="cellIs" dxfId="61" priority="57" operator="greaterThan">
      <formula>1</formula>
    </cfRule>
    <cfRule type="cellIs" dxfId="60" priority="58" operator="lessThan">
      <formula>1</formula>
    </cfRule>
  </conditionalFormatting>
  <conditionalFormatting sqref="C41:D41">
    <cfRule type="cellIs" dxfId="59" priority="53" operator="greaterThan">
      <formula>1</formula>
    </cfRule>
    <cfRule type="cellIs" dxfId="58" priority="54" operator="lessThan">
      <formula>1</formula>
    </cfRule>
  </conditionalFormatting>
  <conditionalFormatting sqref="E41:F41">
    <cfRule type="cellIs" dxfId="57" priority="51" operator="greaterThan">
      <formula>1</formula>
    </cfRule>
    <cfRule type="cellIs" dxfId="56" priority="52" operator="lessThan">
      <formula>1</formula>
    </cfRule>
  </conditionalFormatting>
  <conditionalFormatting sqref="C50:D50">
    <cfRule type="cellIs" dxfId="55" priority="47" operator="greaterThan">
      <formula>1</formula>
    </cfRule>
    <cfRule type="cellIs" dxfId="54" priority="48" operator="lessThan">
      <formula>1</formula>
    </cfRule>
  </conditionalFormatting>
  <conditionalFormatting sqref="E50:F50">
    <cfRule type="cellIs" dxfId="53" priority="45" operator="greaterThan">
      <formula>1</formula>
    </cfRule>
    <cfRule type="cellIs" dxfId="52" priority="46" operator="lessThan">
      <formula>1</formula>
    </cfRule>
  </conditionalFormatting>
  <conditionalFormatting sqref="C59:D59">
    <cfRule type="cellIs" dxfId="51" priority="41" operator="greaterThan">
      <formula>1</formula>
    </cfRule>
    <cfRule type="cellIs" dxfId="50" priority="42" operator="lessThan">
      <formula>1</formula>
    </cfRule>
  </conditionalFormatting>
  <conditionalFormatting sqref="E59:F59">
    <cfRule type="cellIs" dxfId="49" priority="39" operator="greaterThan">
      <formula>1</formula>
    </cfRule>
    <cfRule type="cellIs" dxfId="48" priority="40" operator="lessThan">
      <formula>1</formula>
    </cfRule>
  </conditionalFormatting>
  <conditionalFormatting sqref="C68:D6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E68:F68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C77:D77">
    <cfRule type="cellIs" dxfId="43" priority="27" operator="greaterThan">
      <formula>1</formula>
    </cfRule>
    <cfRule type="cellIs" dxfId="42" priority="28" operator="lessThan">
      <formula>1</formula>
    </cfRule>
  </conditionalFormatting>
  <conditionalFormatting sqref="E77:F77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C86:D86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E86:F86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G14:H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23:H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G32:H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G41:H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G50:H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G59:H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G68:H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G77:H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G86:H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zoomScaleNormal="100" workbookViewId="0">
      <selection activeCell="H7" sqref="H7:H15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20</v>
      </c>
    </row>
    <row r="2" spans="1:6" ht="15" x14ac:dyDescent="0.25">
      <c r="A2" s="9" t="s">
        <v>11</v>
      </c>
    </row>
    <row r="3" spans="1:6" x14ac:dyDescent="0.2">
      <c r="A3" s="29" t="s">
        <v>12</v>
      </c>
      <c r="B3" s="30"/>
      <c r="E3" s="1"/>
    </row>
    <row r="4" spans="1:6" x14ac:dyDescent="0.2">
      <c r="A4" s="50" t="s">
        <v>50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26" t="s">
        <v>52</v>
      </c>
      <c r="D6" s="26" t="s">
        <v>53</v>
      </c>
      <c r="E6" s="24"/>
      <c r="F6" s="7" t="s">
        <v>31</v>
      </c>
    </row>
    <row r="7" spans="1:6" s="18" customFormat="1" ht="27" customHeight="1" x14ac:dyDescent="0.25">
      <c r="A7" s="27" t="s">
        <v>21</v>
      </c>
      <c r="B7" s="19" t="s">
        <v>14</v>
      </c>
      <c r="C7" s="20">
        <v>2860</v>
      </c>
      <c r="D7" s="20">
        <v>2610</v>
      </c>
      <c r="E7" s="25"/>
      <c r="F7" s="21">
        <f>(D7-C7)/C7</f>
        <v>-8.7412587412587409E-2</v>
      </c>
    </row>
    <row r="8" spans="1:6" ht="14.45" customHeight="1" x14ac:dyDescent="0.2">
      <c r="A8" s="28"/>
      <c r="B8" s="11"/>
      <c r="C8" s="16"/>
      <c r="D8" s="16"/>
      <c r="E8" s="16"/>
      <c r="F8" s="17"/>
    </row>
    <row r="9" spans="1:6" ht="27" customHeight="1" x14ac:dyDescent="0.2">
      <c r="A9" s="27" t="s">
        <v>22</v>
      </c>
      <c r="B9" s="19" t="s">
        <v>14</v>
      </c>
      <c r="C9" s="20">
        <v>2942</v>
      </c>
      <c r="D9" s="20">
        <v>3217</v>
      </c>
      <c r="E9" s="25"/>
      <c r="F9" s="21">
        <f>(D9-C9)/C9</f>
        <v>9.3473827328348066E-2</v>
      </c>
    </row>
    <row r="10" spans="1:6" ht="12.75" customHeight="1" x14ac:dyDescent="0.2">
      <c r="C10" s="2"/>
      <c r="D10" s="2"/>
      <c r="E10" s="12"/>
      <c r="F10" s="2"/>
    </row>
    <row r="11" spans="1:6" s="18" customFormat="1" ht="27" customHeight="1" x14ac:dyDescent="0.25">
      <c r="A11" s="27" t="s">
        <v>23</v>
      </c>
      <c r="B11" s="19" t="s">
        <v>14</v>
      </c>
      <c r="C11" s="20">
        <v>3352</v>
      </c>
      <c r="D11" s="20">
        <v>2792</v>
      </c>
      <c r="E11" s="25"/>
      <c r="F11" s="21">
        <f>(D11-C11)/C11</f>
        <v>-0.16706443914081145</v>
      </c>
    </row>
    <row r="12" spans="1:6" x14ac:dyDescent="0.2">
      <c r="C12" s="2"/>
      <c r="D12" s="2"/>
      <c r="E12" s="12"/>
    </row>
    <row r="13" spans="1:6" s="18" customFormat="1" ht="27" customHeight="1" x14ac:dyDescent="0.25">
      <c r="A13" s="27" t="s">
        <v>24</v>
      </c>
      <c r="B13" s="19" t="s">
        <v>14</v>
      </c>
      <c r="C13" s="20">
        <v>6680</v>
      </c>
      <c r="D13" s="20">
        <v>6274</v>
      </c>
      <c r="E13" s="25"/>
      <c r="F13" s="21">
        <f>(D13-C13)/C13</f>
        <v>-6.0778443113772458E-2</v>
      </c>
    </row>
    <row r="14" spans="1:6" x14ac:dyDescent="0.2">
      <c r="C14" s="2"/>
      <c r="D14" s="2"/>
      <c r="E14" s="12"/>
    </row>
    <row r="15" spans="1:6" s="18" customFormat="1" ht="27" customHeight="1" x14ac:dyDescent="0.25">
      <c r="A15" s="27" t="s">
        <v>30</v>
      </c>
      <c r="B15" s="19" t="s">
        <v>14</v>
      </c>
      <c r="C15" s="20">
        <v>1600</v>
      </c>
      <c r="D15" s="20">
        <v>1529</v>
      </c>
      <c r="E15" s="25"/>
      <c r="F15" s="21">
        <f>(D15-C15)/C15</f>
        <v>-4.4374999999999998E-2</v>
      </c>
    </row>
    <row r="16" spans="1:6" x14ac:dyDescent="0.2">
      <c r="C16" s="2"/>
      <c r="D16" s="2"/>
      <c r="E16" s="12"/>
    </row>
    <row r="17" spans="1:6" s="18" customFormat="1" ht="27" customHeight="1" x14ac:dyDescent="0.25">
      <c r="A17" s="27" t="s">
        <v>26</v>
      </c>
      <c r="B17" s="19" t="s">
        <v>14</v>
      </c>
      <c r="C17" s="20">
        <v>54344</v>
      </c>
      <c r="D17" s="20">
        <v>40360</v>
      </c>
      <c r="E17" s="25"/>
      <c r="F17" s="21">
        <f>(D17-C17)/C17</f>
        <v>-0.25732371558957751</v>
      </c>
    </row>
    <row r="19" spans="1:6" s="18" customFormat="1" ht="27" customHeight="1" x14ac:dyDescent="0.25">
      <c r="A19" s="27" t="s">
        <v>27</v>
      </c>
      <c r="B19" s="19" t="s">
        <v>14</v>
      </c>
      <c r="C19" s="20">
        <v>4322</v>
      </c>
      <c r="D19" s="20">
        <v>5213</v>
      </c>
      <c r="E19" s="25"/>
      <c r="F19" s="21">
        <f>(D19-C19)/C19</f>
        <v>0.2061545580749653</v>
      </c>
    </row>
    <row r="20" spans="1:6" x14ac:dyDescent="0.2">
      <c r="A20" s="1"/>
    </row>
    <row r="21" spans="1:6" s="18" customFormat="1" ht="27" customHeight="1" x14ac:dyDescent="0.25">
      <c r="A21" s="27" t="s">
        <v>28</v>
      </c>
      <c r="B21" s="19" t="s">
        <v>14</v>
      </c>
      <c r="C21" s="20">
        <v>6520</v>
      </c>
      <c r="D21" s="20">
        <v>7032</v>
      </c>
      <c r="E21" s="25"/>
      <c r="F21" s="21">
        <f>(D21-C21)/C21</f>
        <v>7.8527607361963195E-2</v>
      </c>
    </row>
    <row r="23" spans="1:6" s="18" customFormat="1" ht="27" customHeight="1" x14ac:dyDescent="0.25">
      <c r="A23" s="27" t="s">
        <v>29</v>
      </c>
      <c r="B23" s="19" t="s">
        <v>14</v>
      </c>
      <c r="C23" s="20">
        <v>2575</v>
      </c>
      <c r="D23" s="20">
        <v>2941</v>
      </c>
      <c r="E23" s="25"/>
      <c r="F23" s="21">
        <f>(D23-C23)/C23</f>
        <v>0.14213592233009709</v>
      </c>
    </row>
    <row r="24" spans="1:6" x14ac:dyDescent="0.2">
      <c r="A24" s="1"/>
    </row>
    <row r="25" spans="1:6" x14ac:dyDescent="0.2">
      <c r="A25" s="33" t="s">
        <v>49</v>
      </c>
    </row>
    <row r="26" spans="1:6" x14ac:dyDescent="0.2">
      <c r="A26" s="49" t="s">
        <v>8</v>
      </c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opLeftCell="A22" workbookViewId="0">
      <selection activeCell="R76" sqref="R76"/>
    </sheetView>
  </sheetViews>
  <sheetFormatPr defaultColWidth="9.140625" defaultRowHeight="12.75" x14ac:dyDescent="0.2"/>
  <cols>
    <col min="1" max="1" width="15.28515625" style="46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9.1406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20</v>
      </c>
    </row>
    <row r="2" spans="1:15" ht="15" x14ac:dyDescent="0.25">
      <c r="A2" s="34" t="s">
        <v>19</v>
      </c>
    </row>
    <row r="3" spans="1:15" x14ac:dyDescent="0.2">
      <c r="A3" s="35" t="s">
        <v>12</v>
      </c>
      <c r="B3" s="36"/>
    </row>
    <row r="4" spans="1:15" x14ac:dyDescent="0.2">
      <c r="A4" s="35" t="s">
        <v>50</v>
      </c>
      <c r="B4" s="36"/>
    </row>
    <row r="6" spans="1:15" x14ac:dyDescent="0.2">
      <c r="A6" s="37" t="s">
        <v>1</v>
      </c>
      <c r="B6" s="37" t="s">
        <v>2</v>
      </c>
      <c r="C6" s="38" t="s">
        <v>32</v>
      </c>
      <c r="D6" s="38">
        <v>2007</v>
      </c>
      <c r="E6" s="38">
        <v>2008</v>
      </c>
      <c r="F6" s="38">
        <v>2009</v>
      </c>
      <c r="G6" s="38">
        <v>2010</v>
      </c>
      <c r="H6" s="38">
        <v>2011</v>
      </c>
      <c r="I6" s="38">
        <v>2012</v>
      </c>
      <c r="J6" s="38">
        <v>2013</v>
      </c>
      <c r="K6" s="38">
        <v>2014</v>
      </c>
      <c r="L6" s="38">
        <v>2015</v>
      </c>
      <c r="M6" s="38">
        <v>2016</v>
      </c>
      <c r="N6" s="51">
        <v>42825</v>
      </c>
      <c r="O6" s="38" t="s">
        <v>0</v>
      </c>
    </row>
    <row r="7" spans="1:15" ht="12.75" customHeight="1" x14ac:dyDescent="0.2">
      <c r="A7" s="55" t="s">
        <v>33</v>
      </c>
      <c r="B7" s="39" t="s">
        <v>13</v>
      </c>
      <c r="C7" s="40">
        <v>3</v>
      </c>
      <c r="D7" s="40">
        <v>4</v>
      </c>
      <c r="E7" s="40">
        <v>8</v>
      </c>
      <c r="F7" s="40">
        <v>7</v>
      </c>
      <c r="G7" s="40">
        <v>5</v>
      </c>
      <c r="H7" s="40">
        <v>12</v>
      </c>
      <c r="I7" s="40">
        <v>15</v>
      </c>
      <c r="J7" s="40">
        <v>27</v>
      </c>
      <c r="K7" s="40">
        <v>56</v>
      </c>
      <c r="L7" s="40">
        <v>102</v>
      </c>
      <c r="M7" s="40">
        <v>346</v>
      </c>
      <c r="N7" s="40">
        <v>275</v>
      </c>
      <c r="O7" s="40">
        <v>860</v>
      </c>
    </row>
    <row r="8" spans="1:15" x14ac:dyDescent="0.2">
      <c r="A8" s="56"/>
      <c r="B8" s="39" t="s">
        <v>15</v>
      </c>
      <c r="C8" s="40">
        <v>159</v>
      </c>
      <c r="D8" s="40">
        <v>36</v>
      </c>
      <c r="E8" s="40">
        <v>32</v>
      </c>
      <c r="F8" s="40">
        <v>55</v>
      </c>
      <c r="G8" s="40">
        <v>83</v>
      </c>
      <c r="H8" s="40">
        <v>90</v>
      </c>
      <c r="I8" s="40">
        <v>111</v>
      </c>
      <c r="J8" s="40">
        <v>127</v>
      </c>
      <c r="K8" s="40">
        <v>140</v>
      </c>
      <c r="L8" s="40">
        <v>178</v>
      </c>
      <c r="M8" s="40">
        <v>225</v>
      </c>
      <c r="N8" s="40">
        <v>67</v>
      </c>
      <c r="O8" s="40">
        <v>1303</v>
      </c>
    </row>
    <row r="9" spans="1:15" x14ac:dyDescent="0.2">
      <c r="A9" s="56"/>
      <c r="B9" s="39" t="s">
        <v>16</v>
      </c>
      <c r="C9" s="40">
        <v>1</v>
      </c>
      <c r="D9" s="40"/>
      <c r="E9" s="40"/>
      <c r="F9" s="40"/>
      <c r="G9" s="40"/>
      <c r="H9" s="40">
        <v>1</v>
      </c>
      <c r="I9" s="40"/>
      <c r="J9" s="40"/>
      <c r="K9" s="40">
        <v>1</v>
      </c>
      <c r="L9" s="40">
        <v>3</v>
      </c>
      <c r="M9" s="40">
        <v>24</v>
      </c>
      <c r="N9" s="40">
        <v>40</v>
      </c>
      <c r="O9" s="40">
        <v>70</v>
      </c>
    </row>
    <row r="10" spans="1:15" x14ac:dyDescent="0.2">
      <c r="A10" s="56"/>
      <c r="B10" s="39" t="s">
        <v>34</v>
      </c>
      <c r="C10" s="40">
        <v>130</v>
      </c>
      <c r="D10" s="40">
        <v>10</v>
      </c>
      <c r="E10" s="40">
        <v>9</v>
      </c>
      <c r="F10" s="40">
        <v>13</v>
      </c>
      <c r="G10" s="40">
        <v>21</v>
      </c>
      <c r="H10" s="40">
        <v>20</v>
      </c>
      <c r="I10" s="40">
        <v>15</v>
      </c>
      <c r="J10" s="40">
        <v>25</v>
      </c>
      <c r="K10" s="40">
        <v>48</v>
      </c>
      <c r="L10" s="40">
        <v>31</v>
      </c>
      <c r="M10" s="40">
        <v>35</v>
      </c>
      <c r="N10" s="40">
        <v>11</v>
      </c>
      <c r="O10" s="40">
        <v>368</v>
      </c>
    </row>
    <row r="11" spans="1:15" x14ac:dyDescent="0.2">
      <c r="A11" s="56"/>
      <c r="B11" s="39" t="s">
        <v>18</v>
      </c>
      <c r="C11" s="40"/>
      <c r="D11" s="41"/>
      <c r="E11" s="41"/>
      <c r="F11" s="40"/>
      <c r="G11" s="40"/>
      <c r="H11" s="40"/>
      <c r="I11" s="40">
        <v>1</v>
      </c>
      <c r="J11" s="40"/>
      <c r="K11" s="40">
        <v>2</v>
      </c>
      <c r="L11" s="40">
        <v>2</v>
      </c>
      <c r="M11" s="40">
        <v>3</v>
      </c>
      <c r="N11" s="40">
        <v>1</v>
      </c>
      <c r="O11" s="40">
        <v>9</v>
      </c>
    </row>
    <row r="12" spans="1:15" x14ac:dyDescent="0.2">
      <c r="A12" s="56"/>
      <c r="B12" s="42" t="s">
        <v>35</v>
      </c>
      <c r="C12" s="43">
        <v>293</v>
      </c>
      <c r="D12" s="43">
        <v>50</v>
      </c>
      <c r="E12" s="43">
        <v>49</v>
      </c>
      <c r="F12" s="43">
        <v>75</v>
      </c>
      <c r="G12" s="43">
        <v>109</v>
      </c>
      <c r="H12" s="43">
        <v>123</v>
      </c>
      <c r="I12" s="43">
        <v>142</v>
      </c>
      <c r="J12" s="43">
        <v>179</v>
      </c>
      <c r="K12" s="43">
        <v>247</v>
      </c>
      <c r="L12" s="43">
        <v>316</v>
      </c>
      <c r="M12" s="43">
        <v>633</v>
      </c>
      <c r="N12" s="48">
        <v>394</v>
      </c>
      <c r="O12" s="48">
        <v>2610</v>
      </c>
    </row>
    <row r="13" spans="1:15" x14ac:dyDescent="0.2">
      <c r="A13" s="57"/>
      <c r="B13" s="44" t="s">
        <v>36</v>
      </c>
      <c r="C13" s="45">
        <v>0.112260536398467</v>
      </c>
      <c r="D13" s="45">
        <v>1.9157088122605401E-2</v>
      </c>
      <c r="E13" s="45">
        <v>1.8773946360153299E-2</v>
      </c>
      <c r="F13" s="45">
        <v>2.8735632183908E-2</v>
      </c>
      <c r="G13" s="45">
        <v>4.1762452107279698E-2</v>
      </c>
      <c r="H13" s="45">
        <v>4.7126436781609202E-2</v>
      </c>
      <c r="I13" s="45">
        <v>5.4406130268199203E-2</v>
      </c>
      <c r="J13" s="45">
        <v>6.8582375478927204E-2</v>
      </c>
      <c r="K13" s="45">
        <v>9.4636015325670494E-2</v>
      </c>
      <c r="L13" s="45">
        <v>0.121072796934866</v>
      </c>
      <c r="M13" s="45">
        <v>0.24252873563218399</v>
      </c>
      <c r="N13" s="45">
        <v>0.15095785440612999</v>
      </c>
      <c r="O13" s="45">
        <v>1</v>
      </c>
    </row>
    <row r="14" spans="1:15" x14ac:dyDescent="0.2">
      <c r="C14" s="47"/>
      <c r="D14" s="47"/>
      <c r="E14" s="47"/>
      <c r="F14" s="47"/>
      <c r="G14" s="47"/>
    </row>
    <row r="15" spans="1:15" ht="12.75" customHeight="1" x14ac:dyDescent="0.2">
      <c r="A15" s="55" t="s">
        <v>37</v>
      </c>
      <c r="B15" s="39" t="s">
        <v>13</v>
      </c>
      <c r="C15" s="40">
        <v>1</v>
      </c>
      <c r="D15" s="40">
        <v>1</v>
      </c>
      <c r="E15" s="40"/>
      <c r="F15" s="40">
        <v>1</v>
      </c>
      <c r="G15" s="40">
        <v>37</v>
      </c>
      <c r="H15" s="40">
        <v>30</v>
      </c>
      <c r="I15" s="40">
        <v>70</v>
      </c>
      <c r="J15" s="40">
        <v>61</v>
      </c>
      <c r="K15" s="40">
        <v>50</v>
      </c>
      <c r="L15" s="40">
        <v>236</v>
      </c>
      <c r="M15" s="40">
        <v>595</v>
      </c>
      <c r="N15" s="40">
        <v>235</v>
      </c>
      <c r="O15" s="40">
        <v>1317</v>
      </c>
    </row>
    <row r="16" spans="1:15" x14ac:dyDescent="0.2">
      <c r="A16" s="56"/>
      <c r="B16" s="39" t="s">
        <v>15</v>
      </c>
      <c r="C16" s="40">
        <v>107</v>
      </c>
      <c r="D16" s="40">
        <v>7</v>
      </c>
      <c r="E16" s="40">
        <v>40</v>
      </c>
      <c r="F16" s="40">
        <v>60</v>
      </c>
      <c r="G16" s="40">
        <v>117</v>
      </c>
      <c r="H16" s="40">
        <v>108</v>
      </c>
      <c r="I16" s="40">
        <v>128</v>
      </c>
      <c r="J16" s="40">
        <v>186</v>
      </c>
      <c r="K16" s="40">
        <v>183</v>
      </c>
      <c r="L16" s="40">
        <v>251</v>
      </c>
      <c r="M16" s="40">
        <v>315</v>
      </c>
      <c r="N16" s="40">
        <v>97</v>
      </c>
      <c r="O16" s="40">
        <v>1599</v>
      </c>
    </row>
    <row r="17" spans="1:15" x14ac:dyDescent="0.2">
      <c r="A17" s="56"/>
      <c r="B17" s="39" t="s">
        <v>16</v>
      </c>
      <c r="C17" s="40">
        <v>3</v>
      </c>
      <c r="D17" s="40"/>
      <c r="E17" s="40"/>
      <c r="F17" s="40"/>
      <c r="G17" s="40"/>
      <c r="H17" s="40"/>
      <c r="I17" s="40">
        <v>1</v>
      </c>
      <c r="J17" s="40">
        <v>3</v>
      </c>
      <c r="K17" s="40">
        <v>1</v>
      </c>
      <c r="L17" s="40"/>
      <c r="M17" s="40">
        <v>2</v>
      </c>
      <c r="N17" s="40">
        <v>18</v>
      </c>
      <c r="O17" s="40">
        <v>28</v>
      </c>
    </row>
    <row r="18" spans="1:15" x14ac:dyDescent="0.2">
      <c r="A18" s="56"/>
      <c r="B18" s="39" t="s">
        <v>34</v>
      </c>
      <c r="C18" s="40">
        <v>73</v>
      </c>
      <c r="D18" s="40">
        <v>9</v>
      </c>
      <c r="E18" s="40">
        <v>1</v>
      </c>
      <c r="F18" s="40">
        <v>8</v>
      </c>
      <c r="G18" s="40">
        <v>10</v>
      </c>
      <c r="H18" s="40">
        <v>11</v>
      </c>
      <c r="I18" s="40">
        <v>15</v>
      </c>
      <c r="J18" s="40">
        <v>15</v>
      </c>
      <c r="K18" s="40">
        <v>26</v>
      </c>
      <c r="L18" s="40">
        <v>34</v>
      </c>
      <c r="M18" s="40">
        <v>40</v>
      </c>
      <c r="N18" s="40">
        <v>11</v>
      </c>
      <c r="O18" s="40">
        <v>253</v>
      </c>
    </row>
    <row r="19" spans="1:15" x14ac:dyDescent="0.2">
      <c r="A19" s="56"/>
      <c r="B19" s="39" t="s">
        <v>18</v>
      </c>
      <c r="C19" s="40"/>
      <c r="D19" s="41"/>
      <c r="E19" s="41"/>
      <c r="F19" s="40"/>
      <c r="G19" s="40"/>
      <c r="H19" s="40"/>
      <c r="I19" s="40"/>
      <c r="J19" s="40">
        <v>1</v>
      </c>
      <c r="K19" s="40"/>
      <c r="L19" s="40">
        <v>1</v>
      </c>
      <c r="M19" s="40">
        <v>12</v>
      </c>
      <c r="N19" s="40">
        <v>6</v>
      </c>
      <c r="O19" s="40">
        <v>20</v>
      </c>
    </row>
    <row r="20" spans="1:15" x14ac:dyDescent="0.2">
      <c r="A20" s="56"/>
      <c r="B20" s="42" t="s">
        <v>35</v>
      </c>
      <c r="C20" s="43">
        <v>184</v>
      </c>
      <c r="D20" s="43">
        <v>17</v>
      </c>
      <c r="E20" s="43">
        <v>41</v>
      </c>
      <c r="F20" s="43">
        <v>69</v>
      </c>
      <c r="G20" s="43">
        <v>164</v>
      </c>
      <c r="H20" s="43">
        <v>149</v>
      </c>
      <c r="I20" s="43">
        <v>214</v>
      </c>
      <c r="J20" s="43">
        <v>266</v>
      </c>
      <c r="K20" s="43">
        <v>260</v>
      </c>
      <c r="L20" s="43">
        <v>522</v>
      </c>
      <c r="M20" s="43">
        <v>964</v>
      </c>
      <c r="N20" s="48">
        <v>367</v>
      </c>
      <c r="O20" s="48">
        <v>3217</v>
      </c>
    </row>
    <row r="21" spans="1:15" x14ac:dyDescent="0.2">
      <c r="A21" s="57"/>
      <c r="B21" s="44" t="s">
        <v>36</v>
      </c>
      <c r="C21" s="45">
        <v>5.7196145477152599E-2</v>
      </c>
      <c r="D21" s="45">
        <v>5.2844264843021401E-3</v>
      </c>
      <c r="E21" s="45">
        <v>1.27447932856699E-2</v>
      </c>
      <c r="F21" s="45">
        <v>2.14485545539322E-2</v>
      </c>
      <c r="G21" s="45">
        <v>5.0979173142679503E-2</v>
      </c>
      <c r="H21" s="45">
        <v>4.6316443891824703E-2</v>
      </c>
      <c r="I21" s="45">
        <v>6.6521603978862295E-2</v>
      </c>
      <c r="J21" s="45">
        <v>8.2685732048492402E-2</v>
      </c>
      <c r="K21" s="45">
        <v>8.0820640348150494E-2</v>
      </c>
      <c r="L21" s="45">
        <v>0.162262977929748</v>
      </c>
      <c r="M21" s="45">
        <v>0.29965806652160398</v>
      </c>
      <c r="N21" s="45">
        <v>0.114081442337582</v>
      </c>
      <c r="O21" s="45">
        <v>1</v>
      </c>
    </row>
    <row r="22" spans="1:15" x14ac:dyDescent="0.2">
      <c r="C22" s="47"/>
      <c r="D22" s="47"/>
      <c r="E22" s="47"/>
      <c r="F22" s="47"/>
      <c r="G22" s="47"/>
    </row>
    <row r="23" spans="1:15" ht="12.75" customHeight="1" x14ac:dyDescent="0.2">
      <c r="A23" s="55" t="s">
        <v>38</v>
      </c>
      <c r="B23" s="39" t="s">
        <v>13</v>
      </c>
      <c r="C23" s="40">
        <v>8</v>
      </c>
      <c r="D23" s="40">
        <v>6</v>
      </c>
      <c r="E23" s="40">
        <v>1</v>
      </c>
      <c r="F23" s="40">
        <v>4</v>
      </c>
      <c r="G23" s="40">
        <v>18</v>
      </c>
      <c r="H23" s="40">
        <v>5</v>
      </c>
      <c r="I23" s="40">
        <v>11</v>
      </c>
      <c r="J23" s="40">
        <v>31</v>
      </c>
      <c r="K23" s="40">
        <v>64</v>
      </c>
      <c r="L23" s="40">
        <v>94</v>
      </c>
      <c r="M23" s="40">
        <v>265</v>
      </c>
      <c r="N23" s="40">
        <v>296</v>
      </c>
      <c r="O23" s="40">
        <v>803</v>
      </c>
    </row>
    <row r="24" spans="1:15" x14ac:dyDescent="0.2">
      <c r="A24" s="56"/>
      <c r="B24" s="39" t="s">
        <v>15</v>
      </c>
      <c r="C24" s="40">
        <v>56</v>
      </c>
      <c r="D24" s="40">
        <v>34</v>
      </c>
      <c r="E24" s="40">
        <v>40</v>
      </c>
      <c r="F24" s="40">
        <v>44</v>
      </c>
      <c r="G24" s="40">
        <v>82</v>
      </c>
      <c r="H24" s="40">
        <v>119</v>
      </c>
      <c r="I24" s="40">
        <v>125</v>
      </c>
      <c r="J24" s="40">
        <v>175</v>
      </c>
      <c r="K24" s="40">
        <v>156</v>
      </c>
      <c r="L24" s="40">
        <v>164</v>
      </c>
      <c r="M24" s="40">
        <v>287</v>
      </c>
      <c r="N24" s="40">
        <v>81</v>
      </c>
      <c r="O24" s="40">
        <v>1363</v>
      </c>
    </row>
    <row r="25" spans="1:15" x14ac:dyDescent="0.2">
      <c r="A25" s="56"/>
      <c r="B25" s="39" t="s">
        <v>16</v>
      </c>
      <c r="C25" s="40">
        <v>5</v>
      </c>
      <c r="D25" s="40">
        <v>1</v>
      </c>
      <c r="E25" s="40"/>
      <c r="F25" s="40"/>
      <c r="G25" s="40">
        <v>4</v>
      </c>
      <c r="H25" s="40">
        <v>2</v>
      </c>
      <c r="I25" s="40">
        <v>1</v>
      </c>
      <c r="J25" s="40">
        <v>7</v>
      </c>
      <c r="K25" s="40">
        <v>36</v>
      </c>
      <c r="L25" s="40">
        <v>8</v>
      </c>
      <c r="M25" s="40">
        <v>32</v>
      </c>
      <c r="N25" s="40">
        <v>91</v>
      </c>
      <c r="O25" s="40">
        <v>187</v>
      </c>
    </row>
    <row r="26" spans="1:15" x14ac:dyDescent="0.2">
      <c r="A26" s="56"/>
      <c r="B26" s="39" t="s">
        <v>34</v>
      </c>
      <c r="C26" s="40">
        <v>79</v>
      </c>
      <c r="D26" s="40">
        <v>8</v>
      </c>
      <c r="E26" s="40">
        <v>16</v>
      </c>
      <c r="F26" s="40">
        <v>23</v>
      </c>
      <c r="G26" s="40">
        <v>27</v>
      </c>
      <c r="H26" s="40">
        <v>32</v>
      </c>
      <c r="I26" s="40">
        <v>51</v>
      </c>
      <c r="J26" s="40">
        <v>42</v>
      </c>
      <c r="K26" s="40">
        <v>32</v>
      </c>
      <c r="L26" s="40">
        <v>51</v>
      </c>
      <c r="M26" s="40">
        <v>53</v>
      </c>
      <c r="N26" s="40">
        <v>8</v>
      </c>
      <c r="O26" s="40">
        <v>422</v>
      </c>
    </row>
    <row r="27" spans="1:15" x14ac:dyDescent="0.2">
      <c r="A27" s="56"/>
      <c r="B27" s="39" t="s">
        <v>18</v>
      </c>
      <c r="C27" s="40"/>
      <c r="D27" s="41"/>
      <c r="E27" s="41"/>
      <c r="F27" s="40"/>
      <c r="G27" s="40"/>
      <c r="H27" s="40"/>
      <c r="I27" s="40">
        <v>4</v>
      </c>
      <c r="J27" s="40">
        <v>1</v>
      </c>
      <c r="K27" s="40">
        <v>1</v>
      </c>
      <c r="L27" s="40">
        <v>3</v>
      </c>
      <c r="M27" s="40">
        <v>6</v>
      </c>
      <c r="N27" s="40">
        <v>2</v>
      </c>
      <c r="O27" s="40">
        <v>17</v>
      </c>
    </row>
    <row r="28" spans="1:15" x14ac:dyDescent="0.2">
      <c r="A28" s="56"/>
      <c r="B28" s="42" t="s">
        <v>35</v>
      </c>
      <c r="C28" s="43">
        <v>148</v>
      </c>
      <c r="D28" s="43">
        <v>49</v>
      </c>
      <c r="E28" s="43">
        <v>57</v>
      </c>
      <c r="F28" s="43">
        <v>71</v>
      </c>
      <c r="G28" s="43">
        <v>131</v>
      </c>
      <c r="H28" s="43">
        <v>158</v>
      </c>
      <c r="I28" s="43">
        <v>192</v>
      </c>
      <c r="J28" s="43">
        <v>256</v>
      </c>
      <c r="K28" s="43">
        <v>289</v>
      </c>
      <c r="L28" s="43">
        <v>320</v>
      </c>
      <c r="M28" s="43">
        <v>643</v>
      </c>
      <c r="N28" s="48">
        <v>478</v>
      </c>
      <c r="O28" s="48">
        <v>2792</v>
      </c>
    </row>
    <row r="29" spans="1:15" x14ac:dyDescent="0.2">
      <c r="A29" s="57"/>
      <c r="B29" s="44" t="s">
        <v>36</v>
      </c>
      <c r="C29" s="45">
        <v>5.3008595988538701E-2</v>
      </c>
      <c r="D29" s="45">
        <v>1.7550143266475599E-2</v>
      </c>
      <c r="E29" s="45">
        <v>2.0415472779369601E-2</v>
      </c>
      <c r="F29" s="45">
        <v>2.5429799426934099E-2</v>
      </c>
      <c r="G29" s="45">
        <v>4.6919770773639E-2</v>
      </c>
      <c r="H29" s="45">
        <v>5.65902578796562E-2</v>
      </c>
      <c r="I29" s="45">
        <v>6.8767908309455603E-2</v>
      </c>
      <c r="J29" s="45">
        <v>9.1690544412607405E-2</v>
      </c>
      <c r="K29" s="45">
        <v>0.10351002865329501</v>
      </c>
      <c r="L29" s="45">
        <v>0.114613180515759</v>
      </c>
      <c r="M29" s="45">
        <v>0.23030085959885399</v>
      </c>
      <c r="N29" s="45">
        <v>0.17120343839541499</v>
      </c>
      <c r="O29" s="45">
        <v>1</v>
      </c>
    </row>
    <row r="30" spans="1:15" x14ac:dyDescent="0.2">
      <c r="C30" s="47"/>
      <c r="D30" s="47"/>
      <c r="E30" s="47"/>
      <c r="F30" s="47"/>
      <c r="G30" s="47"/>
    </row>
    <row r="31" spans="1:15" ht="12.75" customHeight="1" x14ac:dyDescent="0.2">
      <c r="A31" s="55" t="s">
        <v>39</v>
      </c>
      <c r="B31" s="39" t="s">
        <v>13</v>
      </c>
      <c r="C31" s="40">
        <v>67</v>
      </c>
      <c r="D31" s="40">
        <v>9</v>
      </c>
      <c r="E31" s="40">
        <v>17</v>
      </c>
      <c r="F31" s="40">
        <v>118</v>
      </c>
      <c r="G31" s="40">
        <v>25</v>
      </c>
      <c r="H31" s="40">
        <v>23</v>
      </c>
      <c r="I31" s="40">
        <v>53</v>
      </c>
      <c r="J31" s="40">
        <v>101</v>
      </c>
      <c r="K31" s="40">
        <v>58</v>
      </c>
      <c r="L31" s="40">
        <v>173</v>
      </c>
      <c r="M31" s="40">
        <v>483</v>
      </c>
      <c r="N31" s="40">
        <v>330</v>
      </c>
      <c r="O31" s="40">
        <v>1457</v>
      </c>
    </row>
    <row r="32" spans="1:15" x14ac:dyDescent="0.2">
      <c r="A32" s="56"/>
      <c r="B32" s="39" t="s">
        <v>15</v>
      </c>
      <c r="C32" s="40">
        <v>450</v>
      </c>
      <c r="D32" s="40">
        <v>61</v>
      </c>
      <c r="E32" s="40">
        <v>95</v>
      </c>
      <c r="F32" s="40">
        <v>131</v>
      </c>
      <c r="G32" s="40">
        <v>160</v>
      </c>
      <c r="H32" s="40">
        <v>255</v>
      </c>
      <c r="I32" s="40">
        <v>309</v>
      </c>
      <c r="J32" s="40">
        <v>342</v>
      </c>
      <c r="K32" s="40">
        <v>379</v>
      </c>
      <c r="L32" s="40">
        <v>349</v>
      </c>
      <c r="M32" s="40">
        <v>483</v>
      </c>
      <c r="N32" s="40">
        <v>137</v>
      </c>
      <c r="O32" s="40">
        <v>3151</v>
      </c>
    </row>
    <row r="33" spans="1:15" x14ac:dyDescent="0.2">
      <c r="A33" s="56"/>
      <c r="B33" s="39" t="s">
        <v>16</v>
      </c>
      <c r="C33" s="40">
        <v>7</v>
      </c>
      <c r="D33" s="40"/>
      <c r="E33" s="40">
        <v>1</v>
      </c>
      <c r="F33" s="40">
        <v>1</v>
      </c>
      <c r="G33" s="40">
        <v>6</v>
      </c>
      <c r="H33" s="40">
        <v>2</v>
      </c>
      <c r="I33" s="40">
        <v>1</v>
      </c>
      <c r="J33" s="40">
        <v>1</v>
      </c>
      <c r="K33" s="40"/>
      <c r="L33" s="40">
        <v>2</v>
      </c>
      <c r="M33" s="40">
        <v>17</v>
      </c>
      <c r="N33" s="40">
        <v>62</v>
      </c>
      <c r="O33" s="40">
        <v>100</v>
      </c>
    </row>
    <row r="34" spans="1:15" x14ac:dyDescent="0.2">
      <c r="A34" s="56"/>
      <c r="B34" s="39" t="s">
        <v>34</v>
      </c>
      <c r="C34" s="40">
        <v>690</v>
      </c>
      <c r="D34" s="40">
        <v>27</v>
      </c>
      <c r="E34" s="40">
        <v>25</v>
      </c>
      <c r="F34" s="40">
        <v>36</v>
      </c>
      <c r="G34" s="40">
        <v>54</v>
      </c>
      <c r="H34" s="40">
        <v>90</v>
      </c>
      <c r="I34" s="40">
        <v>123</v>
      </c>
      <c r="J34" s="40">
        <v>120</v>
      </c>
      <c r="K34" s="40">
        <v>133</v>
      </c>
      <c r="L34" s="40">
        <v>113</v>
      </c>
      <c r="M34" s="40">
        <v>103</v>
      </c>
      <c r="N34" s="40">
        <v>32</v>
      </c>
      <c r="O34" s="40">
        <v>1546</v>
      </c>
    </row>
    <row r="35" spans="1:15" x14ac:dyDescent="0.2">
      <c r="A35" s="56"/>
      <c r="B35" s="39" t="s">
        <v>18</v>
      </c>
      <c r="C35" s="40">
        <v>11</v>
      </c>
      <c r="D35" s="41"/>
      <c r="E35" s="41"/>
      <c r="F35" s="40"/>
      <c r="G35" s="40">
        <v>3</v>
      </c>
      <c r="H35" s="40">
        <v>1</v>
      </c>
      <c r="I35" s="40">
        <v>1</v>
      </c>
      <c r="J35" s="40"/>
      <c r="K35" s="40"/>
      <c r="L35" s="40">
        <v>1</v>
      </c>
      <c r="M35" s="40">
        <v>1</v>
      </c>
      <c r="N35" s="40">
        <v>2</v>
      </c>
      <c r="O35" s="40">
        <v>20</v>
      </c>
    </row>
    <row r="36" spans="1:15" x14ac:dyDescent="0.2">
      <c r="A36" s="56"/>
      <c r="B36" s="42" t="s">
        <v>35</v>
      </c>
      <c r="C36" s="43">
        <v>1225</v>
      </c>
      <c r="D36" s="43">
        <v>97</v>
      </c>
      <c r="E36" s="43">
        <v>138</v>
      </c>
      <c r="F36" s="43">
        <v>286</v>
      </c>
      <c r="G36" s="43">
        <v>248</v>
      </c>
      <c r="H36" s="43">
        <v>371</v>
      </c>
      <c r="I36" s="43">
        <v>487</v>
      </c>
      <c r="J36" s="43">
        <v>564</v>
      </c>
      <c r="K36" s="43">
        <v>570</v>
      </c>
      <c r="L36" s="43">
        <v>638</v>
      </c>
      <c r="M36" s="43">
        <v>1087</v>
      </c>
      <c r="N36" s="48">
        <v>563</v>
      </c>
      <c r="O36" s="48">
        <v>6274</v>
      </c>
    </row>
    <row r="37" spans="1:15" x14ac:dyDescent="0.2">
      <c r="A37" s="57"/>
      <c r="B37" s="44" t="s">
        <v>36</v>
      </c>
      <c r="C37" s="45">
        <v>0.19525023908192499</v>
      </c>
      <c r="D37" s="45">
        <v>1.54606311762831E-2</v>
      </c>
      <c r="E37" s="45">
        <v>2.1995537137392399E-2</v>
      </c>
      <c r="F37" s="45">
        <v>4.55849537774944E-2</v>
      </c>
      <c r="G37" s="45">
        <v>3.9528211667197999E-2</v>
      </c>
      <c r="H37" s="45">
        <v>5.9132929550526001E-2</v>
      </c>
      <c r="I37" s="45">
        <v>7.7621931781957296E-2</v>
      </c>
      <c r="J37" s="45">
        <v>8.9894803952821206E-2</v>
      </c>
      <c r="K37" s="45">
        <v>9.0851131654446901E-2</v>
      </c>
      <c r="L37" s="45">
        <v>0.101689512272872</v>
      </c>
      <c r="M37" s="45">
        <v>0.17325470194453299</v>
      </c>
      <c r="N37" s="45">
        <v>8.9735416002550195E-2</v>
      </c>
      <c r="O37" s="45">
        <v>1</v>
      </c>
    </row>
    <row r="38" spans="1:15" x14ac:dyDescent="0.2">
      <c r="C38" s="47"/>
      <c r="D38" s="47"/>
      <c r="E38" s="47"/>
      <c r="F38" s="47"/>
      <c r="G38" s="47"/>
    </row>
    <row r="39" spans="1:15" ht="12.75" customHeight="1" x14ac:dyDescent="0.2">
      <c r="A39" s="55" t="s">
        <v>40</v>
      </c>
      <c r="B39" s="39" t="s">
        <v>13</v>
      </c>
      <c r="C39" s="40"/>
      <c r="D39" s="40"/>
      <c r="E39" s="40">
        <v>1</v>
      </c>
      <c r="F39" s="40">
        <v>1</v>
      </c>
      <c r="G39" s="40">
        <v>14</v>
      </c>
      <c r="H39" s="40">
        <v>5</v>
      </c>
      <c r="I39" s="40">
        <v>5</v>
      </c>
      <c r="J39" s="40">
        <v>14</v>
      </c>
      <c r="K39" s="40">
        <v>15</v>
      </c>
      <c r="L39" s="40">
        <v>86</v>
      </c>
      <c r="M39" s="40">
        <v>195</v>
      </c>
      <c r="N39" s="40">
        <v>125</v>
      </c>
      <c r="O39" s="40">
        <v>461</v>
      </c>
    </row>
    <row r="40" spans="1:15" x14ac:dyDescent="0.2">
      <c r="A40" s="56"/>
      <c r="B40" s="39" t="s">
        <v>15</v>
      </c>
      <c r="C40" s="40">
        <v>8</v>
      </c>
      <c r="D40" s="40">
        <v>7</v>
      </c>
      <c r="E40" s="40">
        <v>8</v>
      </c>
      <c r="F40" s="40">
        <v>16</v>
      </c>
      <c r="G40" s="40">
        <v>32</v>
      </c>
      <c r="H40" s="40">
        <v>65</v>
      </c>
      <c r="I40" s="40">
        <v>92</v>
      </c>
      <c r="J40" s="40">
        <v>116</v>
      </c>
      <c r="K40" s="40">
        <v>78</v>
      </c>
      <c r="L40" s="40">
        <v>112</v>
      </c>
      <c r="M40" s="40">
        <v>172</v>
      </c>
      <c r="N40" s="40">
        <v>61</v>
      </c>
      <c r="O40" s="40">
        <v>767</v>
      </c>
    </row>
    <row r="41" spans="1:15" x14ac:dyDescent="0.2">
      <c r="A41" s="56"/>
      <c r="B41" s="39" t="s">
        <v>16</v>
      </c>
      <c r="C41" s="40"/>
      <c r="D41" s="40"/>
      <c r="E41" s="40"/>
      <c r="F41" s="40"/>
      <c r="G41" s="40"/>
      <c r="H41" s="40"/>
      <c r="I41" s="40"/>
      <c r="J41" s="40">
        <v>2</v>
      </c>
      <c r="K41" s="40">
        <v>12</v>
      </c>
      <c r="L41" s="40">
        <v>20</v>
      </c>
      <c r="M41" s="40">
        <v>28</v>
      </c>
      <c r="N41" s="40">
        <v>6</v>
      </c>
      <c r="O41" s="40">
        <v>68</v>
      </c>
    </row>
    <row r="42" spans="1:15" x14ac:dyDescent="0.2">
      <c r="A42" s="56"/>
      <c r="B42" s="39" t="s">
        <v>34</v>
      </c>
      <c r="C42" s="40">
        <v>117</v>
      </c>
      <c r="D42" s="40">
        <v>6</v>
      </c>
      <c r="E42" s="40">
        <v>5</v>
      </c>
      <c r="F42" s="40">
        <v>4</v>
      </c>
      <c r="G42" s="40">
        <v>3</v>
      </c>
      <c r="H42" s="40">
        <v>13</v>
      </c>
      <c r="I42" s="40">
        <v>9</v>
      </c>
      <c r="J42" s="40">
        <v>20</v>
      </c>
      <c r="K42" s="40">
        <v>10</v>
      </c>
      <c r="L42" s="40">
        <v>9</v>
      </c>
      <c r="M42" s="40">
        <v>23</v>
      </c>
      <c r="N42" s="40">
        <v>3</v>
      </c>
      <c r="O42" s="40">
        <v>222</v>
      </c>
    </row>
    <row r="43" spans="1:15" x14ac:dyDescent="0.2">
      <c r="A43" s="56"/>
      <c r="B43" s="39" t="s">
        <v>18</v>
      </c>
      <c r="C43" s="40">
        <v>2</v>
      </c>
      <c r="D43" s="41"/>
      <c r="E43" s="41"/>
      <c r="F43" s="40"/>
      <c r="G43" s="40"/>
      <c r="H43" s="40">
        <v>1</v>
      </c>
      <c r="I43" s="40"/>
      <c r="J43" s="40">
        <v>1</v>
      </c>
      <c r="K43" s="40">
        <v>1</v>
      </c>
      <c r="L43" s="40">
        <v>3</v>
      </c>
      <c r="M43" s="40">
        <v>3</v>
      </c>
      <c r="N43" s="40"/>
      <c r="O43" s="40">
        <v>11</v>
      </c>
    </row>
    <row r="44" spans="1:15" x14ac:dyDescent="0.2">
      <c r="A44" s="56"/>
      <c r="B44" s="42" t="s">
        <v>35</v>
      </c>
      <c r="C44" s="43">
        <v>127</v>
      </c>
      <c r="D44" s="43">
        <v>13</v>
      </c>
      <c r="E44" s="43">
        <v>14</v>
      </c>
      <c r="F44" s="43">
        <v>21</v>
      </c>
      <c r="G44" s="43">
        <v>49</v>
      </c>
      <c r="H44" s="43">
        <v>84</v>
      </c>
      <c r="I44" s="43">
        <v>106</v>
      </c>
      <c r="J44" s="43">
        <v>153</v>
      </c>
      <c r="K44" s="43">
        <v>116</v>
      </c>
      <c r="L44" s="43">
        <v>230</v>
      </c>
      <c r="M44" s="43">
        <v>421</v>
      </c>
      <c r="N44" s="48">
        <v>195</v>
      </c>
      <c r="O44" s="48">
        <v>1529</v>
      </c>
    </row>
    <row r="45" spans="1:15" x14ac:dyDescent="0.2">
      <c r="A45" s="57"/>
      <c r="B45" s="44" t="s">
        <v>36</v>
      </c>
      <c r="C45" s="45">
        <v>8.3060824068018305E-2</v>
      </c>
      <c r="D45" s="45">
        <v>8.5022890778286495E-3</v>
      </c>
      <c r="E45" s="45">
        <v>9.1563113145846902E-3</v>
      </c>
      <c r="F45" s="45">
        <v>1.3734466971877E-2</v>
      </c>
      <c r="G45" s="45">
        <v>3.2047089601046401E-2</v>
      </c>
      <c r="H45" s="45">
        <v>5.49378678875082E-2</v>
      </c>
      <c r="I45" s="45">
        <v>6.9326357096141294E-2</v>
      </c>
      <c r="J45" s="45">
        <v>0.10006540222367601</v>
      </c>
      <c r="K45" s="45">
        <v>7.5866579463701803E-2</v>
      </c>
      <c r="L45" s="45">
        <v>0.15042511445389101</v>
      </c>
      <c r="M45" s="45">
        <v>0.27534336167429702</v>
      </c>
      <c r="N45" s="45">
        <v>0.12753433616743001</v>
      </c>
      <c r="O45" s="45">
        <v>1</v>
      </c>
    </row>
    <row r="46" spans="1:15" x14ac:dyDescent="0.2">
      <c r="C46" s="47"/>
      <c r="D46" s="47"/>
      <c r="E46" s="47"/>
      <c r="F46" s="47"/>
      <c r="G46" s="47"/>
    </row>
    <row r="47" spans="1:15" ht="12.75" customHeight="1" x14ac:dyDescent="0.2">
      <c r="A47" s="55" t="s">
        <v>41</v>
      </c>
      <c r="B47" s="39" t="s">
        <v>13</v>
      </c>
      <c r="C47" s="40">
        <v>34</v>
      </c>
      <c r="D47" s="40">
        <v>25</v>
      </c>
      <c r="E47" s="40">
        <v>12</v>
      </c>
      <c r="F47" s="40">
        <v>362</v>
      </c>
      <c r="G47" s="40">
        <v>234</v>
      </c>
      <c r="H47" s="40">
        <v>71</v>
      </c>
      <c r="I47" s="40">
        <v>248</v>
      </c>
      <c r="J47" s="40">
        <v>484</v>
      </c>
      <c r="K47" s="40">
        <v>713</v>
      </c>
      <c r="L47" s="40">
        <v>2326</v>
      </c>
      <c r="M47" s="40">
        <v>15392</v>
      </c>
      <c r="N47" s="40">
        <v>7410</v>
      </c>
      <c r="O47" s="40">
        <v>27311</v>
      </c>
    </row>
    <row r="48" spans="1:15" x14ac:dyDescent="0.2">
      <c r="A48" s="56"/>
      <c r="B48" s="39" t="s">
        <v>15</v>
      </c>
      <c r="C48" s="40">
        <v>364</v>
      </c>
      <c r="D48" s="40">
        <v>48</v>
      </c>
      <c r="E48" s="40">
        <v>100</v>
      </c>
      <c r="F48" s="40">
        <v>135</v>
      </c>
      <c r="G48" s="40">
        <v>188</v>
      </c>
      <c r="H48" s="40">
        <v>298</v>
      </c>
      <c r="I48" s="40">
        <v>480</v>
      </c>
      <c r="J48" s="40">
        <v>673</v>
      </c>
      <c r="K48" s="40">
        <v>813</v>
      </c>
      <c r="L48" s="40">
        <v>990</v>
      </c>
      <c r="M48" s="40">
        <v>1820</v>
      </c>
      <c r="N48" s="40">
        <v>541</v>
      </c>
      <c r="O48" s="40">
        <v>6450</v>
      </c>
    </row>
    <row r="49" spans="1:15" x14ac:dyDescent="0.2">
      <c r="A49" s="56"/>
      <c r="B49" s="39" t="s">
        <v>16</v>
      </c>
      <c r="C49" s="40"/>
      <c r="D49" s="40"/>
      <c r="E49" s="40"/>
      <c r="F49" s="40"/>
      <c r="G49" s="40"/>
      <c r="H49" s="40"/>
      <c r="I49" s="40"/>
      <c r="J49" s="40">
        <v>4</v>
      </c>
      <c r="K49" s="40">
        <v>7</v>
      </c>
      <c r="L49" s="40">
        <v>30</v>
      </c>
      <c r="M49" s="40">
        <v>391</v>
      </c>
      <c r="N49" s="40">
        <v>622</v>
      </c>
      <c r="O49" s="40">
        <v>1054</v>
      </c>
    </row>
    <row r="50" spans="1:15" x14ac:dyDescent="0.2">
      <c r="A50" s="56"/>
      <c r="B50" s="39" t="s">
        <v>34</v>
      </c>
      <c r="C50" s="40">
        <v>1231</v>
      </c>
      <c r="D50" s="40">
        <v>67</v>
      </c>
      <c r="E50" s="40">
        <v>88</v>
      </c>
      <c r="F50" s="40">
        <v>125</v>
      </c>
      <c r="G50" s="40">
        <v>153</v>
      </c>
      <c r="H50" s="40">
        <v>247</v>
      </c>
      <c r="I50" s="40">
        <v>334</v>
      </c>
      <c r="J50" s="40">
        <v>484</v>
      </c>
      <c r="K50" s="40">
        <v>637</v>
      </c>
      <c r="L50" s="40">
        <v>779</v>
      </c>
      <c r="M50" s="40">
        <v>946</v>
      </c>
      <c r="N50" s="40">
        <v>268</v>
      </c>
      <c r="O50" s="40">
        <v>5359</v>
      </c>
    </row>
    <row r="51" spans="1:15" x14ac:dyDescent="0.2">
      <c r="A51" s="56"/>
      <c r="B51" s="39" t="s">
        <v>18</v>
      </c>
      <c r="C51" s="40">
        <v>19</v>
      </c>
      <c r="D51" s="41">
        <v>3</v>
      </c>
      <c r="E51" s="41">
        <v>5</v>
      </c>
      <c r="F51" s="40"/>
      <c r="G51" s="40">
        <v>8</v>
      </c>
      <c r="H51" s="40">
        <v>2</v>
      </c>
      <c r="I51" s="40"/>
      <c r="J51" s="40">
        <v>14</v>
      </c>
      <c r="K51" s="40">
        <v>19</v>
      </c>
      <c r="L51" s="40">
        <v>24</v>
      </c>
      <c r="M51" s="40">
        <v>62</v>
      </c>
      <c r="N51" s="40">
        <v>30</v>
      </c>
      <c r="O51" s="40">
        <v>186</v>
      </c>
    </row>
    <row r="52" spans="1:15" x14ac:dyDescent="0.2">
      <c r="A52" s="56"/>
      <c r="B52" s="42" t="s">
        <v>35</v>
      </c>
      <c r="C52" s="43">
        <v>1648</v>
      </c>
      <c r="D52" s="43">
        <v>143</v>
      </c>
      <c r="E52" s="43">
        <v>205</v>
      </c>
      <c r="F52" s="43">
        <v>622</v>
      </c>
      <c r="G52" s="43">
        <v>583</v>
      </c>
      <c r="H52" s="43">
        <v>618</v>
      </c>
      <c r="I52" s="43">
        <v>1062</v>
      </c>
      <c r="J52" s="43">
        <v>1659</v>
      </c>
      <c r="K52" s="43">
        <v>2189</v>
      </c>
      <c r="L52" s="43">
        <v>4149</v>
      </c>
      <c r="M52" s="43">
        <v>18611</v>
      </c>
      <c r="N52" s="48">
        <v>8871</v>
      </c>
      <c r="O52" s="48">
        <v>40360</v>
      </c>
    </row>
    <row r="53" spans="1:15" x14ac:dyDescent="0.2">
      <c r="A53" s="57"/>
      <c r="B53" s="44" t="s">
        <v>36</v>
      </c>
      <c r="C53" s="45">
        <v>4.08325074331021E-2</v>
      </c>
      <c r="D53" s="45">
        <v>3.5431119920713598E-3</v>
      </c>
      <c r="E53" s="45">
        <v>5.0792864222001998E-3</v>
      </c>
      <c r="F53" s="45">
        <v>1.54112983151635E-2</v>
      </c>
      <c r="G53" s="45">
        <v>1.44449950445986E-2</v>
      </c>
      <c r="H53" s="45">
        <v>1.53121902874133E-2</v>
      </c>
      <c r="I53" s="45">
        <v>2.6313181367690799E-2</v>
      </c>
      <c r="J53" s="45">
        <v>4.1105054509415297E-2</v>
      </c>
      <c r="K53" s="45">
        <v>5.4236868186323103E-2</v>
      </c>
      <c r="L53" s="45">
        <v>0.102799801783945</v>
      </c>
      <c r="M53" s="45">
        <v>0.461124876114965</v>
      </c>
      <c r="N53" s="45">
        <v>0.219796828543112</v>
      </c>
      <c r="O53" s="45">
        <v>1</v>
      </c>
    </row>
    <row r="55" spans="1:15" x14ac:dyDescent="0.2">
      <c r="A55" s="55" t="s">
        <v>42</v>
      </c>
      <c r="B55" s="39" t="s">
        <v>13</v>
      </c>
      <c r="C55" s="40">
        <v>4</v>
      </c>
      <c r="D55" s="40">
        <v>2</v>
      </c>
      <c r="E55" s="40"/>
      <c r="F55" s="40">
        <v>3</v>
      </c>
      <c r="G55" s="40">
        <v>5</v>
      </c>
      <c r="H55" s="40">
        <v>5</v>
      </c>
      <c r="I55" s="40">
        <v>15</v>
      </c>
      <c r="J55" s="40">
        <v>158</v>
      </c>
      <c r="K55" s="40">
        <v>214</v>
      </c>
      <c r="L55" s="40">
        <v>165</v>
      </c>
      <c r="M55" s="40">
        <v>632</v>
      </c>
      <c r="N55" s="40">
        <v>429</v>
      </c>
      <c r="O55" s="40">
        <v>1632</v>
      </c>
    </row>
    <row r="56" spans="1:15" x14ac:dyDescent="0.2">
      <c r="A56" s="56"/>
      <c r="B56" s="39" t="s">
        <v>15</v>
      </c>
      <c r="C56" s="40">
        <v>282</v>
      </c>
      <c r="D56" s="40">
        <v>92</v>
      </c>
      <c r="E56" s="40">
        <v>100</v>
      </c>
      <c r="F56" s="40">
        <v>137</v>
      </c>
      <c r="G56" s="40">
        <v>194</v>
      </c>
      <c r="H56" s="40">
        <v>267</v>
      </c>
      <c r="I56" s="40">
        <v>333</v>
      </c>
      <c r="J56" s="40">
        <v>327</v>
      </c>
      <c r="K56" s="40">
        <v>336</v>
      </c>
      <c r="L56" s="40">
        <v>421</v>
      </c>
      <c r="M56" s="40">
        <v>497</v>
      </c>
      <c r="N56" s="40">
        <v>154</v>
      </c>
      <c r="O56" s="40">
        <v>3140</v>
      </c>
    </row>
    <row r="57" spans="1:15" x14ac:dyDescent="0.2">
      <c r="A57" s="56"/>
      <c r="B57" s="39" t="s">
        <v>16</v>
      </c>
      <c r="C57" s="40">
        <v>1</v>
      </c>
      <c r="D57" s="40"/>
      <c r="E57" s="40"/>
      <c r="F57" s="40"/>
      <c r="G57" s="40"/>
      <c r="H57" s="40"/>
      <c r="I57" s="40"/>
      <c r="J57" s="40"/>
      <c r="K57" s="40">
        <v>2</v>
      </c>
      <c r="L57" s="40">
        <v>3</v>
      </c>
      <c r="M57" s="40">
        <v>17</v>
      </c>
      <c r="N57" s="40">
        <v>63</v>
      </c>
      <c r="O57" s="40">
        <v>86</v>
      </c>
    </row>
    <row r="58" spans="1:15" x14ac:dyDescent="0.2">
      <c r="A58" s="56"/>
      <c r="B58" s="39" t="s">
        <v>34</v>
      </c>
      <c r="C58" s="40">
        <v>33</v>
      </c>
      <c r="D58" s="40">
        <v>12</v>
      </c>
      <c r="E58" s="40">
        <v>6</v>
      </c>
      <c r="F58" s="40">
        <v>7</v>
      </c>
      <c r="G58" s="40">
        <v>14</v>
      </c>
      <c r="H58" s="40">
        <v>25</v>
      </c>
      <c r="I58" s="40">
        <v>24</v>
      </c>
      <c r="J58" s="40">
        <v>27</v>
      </c>
      <c r="K58" s="40">
        <v>47</v>
      </c>
      <c r="L58" s="40">
        <v>48</v>
      </c>
      <c r="M58" s="40">
        <v>83</v>
      </c>
      <c r="N58" s="40">
        <v>10</v>
      </c>
      <c r="O58" s="40">
        <v>336</v>
      </c>
    </row>
    <row r="59" spans="1:15" x14ac:dyDescent="0.2">
      <c r="A59" s="56"/>
      <c r="B59" s="39" t="s">
        <v>18</v>
      </c>
      <c r="C59" s="40"/>
      <c r="D59" s="41"/>
      <c r="E59" s="41"/>
      <c r="F59" s="40"/>
      <c r="G59" s="40"/>
      <c r="H59" s="40">
        <v>1</v>
      </c>
      <c r="I59" s="40"/>
      <c r="J59" s="40">
        <v>1</v>
      </c>
      <c r="K59" s="40"/>
      <c r="L59" s="40">
        <v>8</v>
      </c>
      <c r="M59" s="40">
        <v>6</v>
      </c>
      <c r="N59" s="40">
        <v>3</v>
      </c>
      <c r="O59" s="40">
        <v>19</v>
      </c>
    </row>
    <row r="60" spans="1:15" x14ac:dyDescent="0.2">
      <c r="A60" s="56"/>
      <c r="B60" s="42" t="s">
        <v>35</v>
      </c>
      <c r="C60" s="43">
        <v>320</v>
      </c>
      <c r="D60" s="43">
        <v>106</v>
      </c>
      <c r="E60" s="43">
        <v>106</v>
      </c>
      <c r="F60" s="43">
        <v>147</v>
      </c>
      <c r="G60" s="43">
        <v>213</v>
      </c>
      <c r="H60" s="43">
        <v>298</v>
      </c>
      <c r="I60" s="43">
        <v>372</v>
      </c>
      <c r="J60" s="43">
        <v>513</v>
      </c>
      <c r="K60" s="43">
        <v>599</v>
      </c>
      <c r="L60" s="43">
        <v>645</v>
      </c>
      <c r="M60" s="43">
        <v>1235</v>
      </c>
      <c r="N60" s="48">
        <v>659</v>
      </c>
      <c r="O60" s="48">
        <v>5213</v>
      </c>
    </row>
    <row r="61" spans="1:15" x14ac:dyDescent="0.2">
      <c r="A61" s="57"/>
      <c r="B61" s="44" t="s">
        <v>36</v>
      </c>
      <c r="C61" s="45">
        <v>6.1384999040859402E-2</v>
      </c>
      <c r="D61" s="45">
        <v>2.03337809322847E-2</v>
      </c>
      <c r="E61" s="45">
        <v>2.03337809322847E-2</v>
      </c>
      <c r="F61" s="45">
        <v>2.8198733934394801E-2</v>
      </c>
      <c r="G61" s="45">
        <v>4.0859389986572001E-2</v>
      </c>
      <c r="H61" s="45">
        <v>5.7164780356800303E-2</v>
      </c>
      <c r="I61" s="45">
        <v>7.1360061384998993E-2</v>
      </c>
      <c r="J61" s="45">
        <v>9.8407826587377706E-2</v>
      </c>
      <c r="K61" s="45">
        <v>0.114905045079609</v>
      </c>
      <c r="L61" s="45">
        <v>0.12372913869173199</v>
      </c>
      <c r="M61" s="45">
        <v>0.236907730673317</v>
      </c>
      <c r="N61" s="45">
        <v>0.12641473239977</v>
      </c>
      <c r="O61" s="45">
        <v>1</v>
      </c>
    </row>
    <row r="63" spans="1:15" x14ac:dyDescent="0.2">
      <c r="A63" s="55" t="s">
        <v>43</v>
      </c>
      <c r="B63" s="39" t="s">
        <v>13</v>
      </c>
      <c r="C63" s="40">
        <v>1</v>
      </c>
      <c r="D63" s="40">
        <v>3</v>
      </c>
      <c r="E63" s="40">
        <v>2</v>
      </c>
      <c r="F63" s="40">
        <v>84</v>
      </c>
      <c r="G63" s="40">
        <v>36</v>
      </c>
      <c r="H63" s="40">
        <v>42</v>
      </c>
      <c r="I63" s="40">
        <v>35</v>
      </c>
      <c r="J63" s="40">
        <v>84</v>
      </c>
      <c r="K63" s="40">
        <v>112</v>
      </c>
      <c r="L63" s="40">
        <v>309</v>
      </c>
      <c r="M63" s="40">
        <v>844</v>
      </c>
      <c r="N63" s="40">
        <v>605</v>
      </c>
      <c r="O63" s="40">
        <v>2157</v>
      </c>
    </row>
    <row r="64" spans="1:15" x14ac:dyDescent="0.2">
      <c r="A64" s="56"/>
      <c r="B64" s="39" t="s">
        <v>15</v>
      </c>
      <c r="C64" s="40">
        <v>520</v>
      </c>
      <c r="D64" s="40">
        <v>74</v>
      </c>
      <c r="E64" s="40">
        <v>138</v>
      </c>
      <c r="F64" s="40">
        <v>118</v>
      </c>
      <c r="G64" s="40">
        <v>171</v>
      </c>
      <c r="H64" s="40">
        <v>275</v>
      </c>
      <c r="I64" s="40">
        <v>346</v>
      </c>
      <c r="J64" s="40">
        <v>428</v>
      </c>
      <c r="K64" s="40">
        <v>463</v>
      </c>
      <c r="L64" s="40">
        <v>451</v>
      </c>
      <c r="M64" s="40">
        <v>693</v>
      </c>
      <c r="N64" s="40">
        <v>239</v>
      </c>
      <c r="O64" s="40">
        <v>3916</v>
      </c>
    </row>
    <row r="65" spans="1:15" x14ac:dyDescent="0.2">
      <c r="A65" s="56"/>
      <c r="B65" s="39" t="s">
        <v>16</v>
      </c>
      <c r="C65" s="40">
        <v>3</v>
      </c>
      <c r="D65" s="40"/>
      <c r="E65" s="40"/>
      <c r="F65" s="40"/>
      <c r="G65" s="40"/>
      <c r="H65" s="40">
        <v>1</v>
      </c>
      <c r="I65" s="40">
        <v>3</v>
      </c>
      <c r="J65" s="40">
        <v>9</v>
      </c>
      <c r="K65" s="40">
        <v>4</v>
      </c>
      <c r="L65" s="40">
        <v>14</v>
      </c>
      <c r="M65" s="40">
        <v>66</v>
      </c>
      <c r="N65" s="40">
        <v>61</v>
      </c>
      <c r="O65" s="40">
        <v>161</v>
      </c>
    </row>
    <row r="66" spans="1:15" x14ac:dyDescent="0.2">
      <c r="A66" s="56"/>
      <c r="B66" s="39" t="s">
        <v>34</v>
      </c>
      <c r="C66" s="40">
        <v>246</v>
      </c>
      <c r="D66" s="40">
        <v>15</v>
      </c>
      <c r="E66" s="40">
        <v>9</v>
      </c>
      <c r="F66" s="40">
        <v>12</v>
      </c>
      <c r="G66" s="40">
        <v>27</v>
      </c>
      <c r="H66" s="40">
        <v>32</v>
      </c>
      <c r="I66" s="40">
        <v>37</v>
      </c>
      <c r="J66" s="40">
        <v>36</v>
      </c>
      <c r="K66" s="40">
        <v>83</v>
      </c>
      <c r="L66" s="40">
        <v>83</v>
      </c>
      <c r="M66" s="40">
        <v>130</v>
      </c>
      <c r="N66" s="40">
        <v>33</v>
      </c>
      <c r="O66" s="40">
        <v>743</v>
      </c>
    </row>
    <row r="67" spans="1:15" x14ac:dyDescent="0.2">
      <c r="A67" s="56"/>
      <c r="B67" s="39" t="s">
        <v>18</v>
      </c>
      <c r="C67" s="40">
        <v>1</v>
      </c>
      <c r="D67" s="41">
        <v>9</v>
      </c>
      <c r="E67" s="41"/>
      <c r="F67" s="40">
        <v>1</v>
      </c>
      <c r="G67" s="40">
        <v>1</v>
      </c>
      <c r="H67" s="40">
        <v>6</v>
      </c>
      <c r="I67" s="40">
        <v>6</v>
      </c>
      <c r="J67" s="40">
        <v>14</v>
      </c>
      <c r="K67" s="40">
        <v>2</v>
      </c>
      <c r="L67" s="40">
        <v>7</v>
      </c>
      <c r="M67" s="40">
        <v>6</v>
      </c>
      <c r="N67" s="40">
        <v>2</v>
      </c>
      <c r="O67" s="40">
        <v>55</v>
      </c>
    </row>
    <row r="68" spans="1:15" x14ac:dyDescent="0.2">
      <c r="A68" s="56"/>
      <c r="B68" s="42" t="s">
        <v>35</v>
      </c>
      <c r="C68" s="43">
        <v>771</v>
      </c>
      <c r="D68" s="43">
        <v>101</v>
      </c>
      <c r="E68" s="43">
        <v>149</v>
      </c>
      <c r="F68" s="43">
        <v>215</v>
      </c>
      <c r="G68" s="43">
        <v>235</v>
      </c>
      <c r="H68" s="43">
        <v>356</v>
      </c>
      <c r="I68" s="43">
        <v>427</v>
      </c>
      <c r="J68" s="43">
        <v>571</v>
      </c>
      <c r="K68" s="43">
        <v>664</v>
      </c>
      <c r="L68" s="43">
        <v>864</v>
      </c>
      <c r="M68" s="43">
        <v>1739</v>
      </c>
      <c r="N68" s="48">
        <v>940</v>
      </c>
      <c r="O68" s="48">
        <v>7032</v>
      </c>
    </row>
    <row r="69" spans="1:15" x14ac:dyDescent="0.2">
      <c r="A69" s="57"/>
      <c r="B69" s="44" t="s">
        <v>36</v>
      </c>
      <c r="C69" s="45">
        <v>0.10964163822525599</v>
      </c>
      <c r="D69" s="45">
        <v>1.43629124004551E-2</v>
      </c>
      <c r="E69" s="45">
        <v>2.1188850967008E-2</v>
      </c>
      <c r="F69" s="45">
        <v>3.0574516496018202E-2</v>
      </c>
      <c r="G69" s="45">
        <v>3.3418657565415302E-2</v>
      </c>
      <c r="H69" s="45">
        <v>5.0625711035267397E-2</v>
      </c>
      <c r="I69" s="45">
        <v>6.0722411831626903E-2</v>
      </c>
      <c r="J69" s="45">
        <v>8.1200227531285599E-2</v>
      </c>
      <c r="K69" s="45">
        <v>9.4425483503981805E-2</v>
      </c>
      <c r="L69" s="45">
        <v>0.12286689419795201</v>
      </c>
      <c r="M69" s="45">
        <v>0.247298065984073</v>
      </c>
      <c r="N69" s="45">
        <v>0.13367463026166099</v>
      </c>
      <c r="O69" s="45">
        <v>1</v>
      </c>
    </row>
    <row r="71" spans="1:15" x14ac:dyDescent="0.2">
      <c r="A71" s="55" t="s">
        <v>44</v>
      </c>
      <c r="B71" s="39" t="s">
        <v>13</v>
      </c>
      <c r="C71" s="40">
        <v>1</v>
      </c>
      <c r="D71" s="40">
        <v>1</v>
      </c>
      <c r="E71" s="40"/>
      <c r="F71" s="40">
        <v>4</v>
      </c>
      <c r="G71" s="40">
        <v>9</v>
      </c>
      <c r="H71" s="40">
        <v>4</v>
      </c>
      <c r="I71" s="40">
        <v>14</v>
      </c>
      <c r="J71" s="40">
        <v>23</v>
      </c>
      <c r="K71" s="40">
        <v>51</v>
      </c>
      <c r="L71" s="40">
        <v>105</v>
      </c>
      <c r="M71" s="40">
        <v>448</v>
      </c>
      <c r="N71" s="40">
        <v>187</v>
      </c>
      <c r="O71" s="40">
        <v>847</v>
      </c>
    </row>
    <row r="72" spans="1:15" x14ac:dyDescent="0.2">
      <c r="A72" s="56"/>
      <c r="B72" s="39" t="s">
        <v>15</v>
      </c>
      <c r="C72" s="40">
        <v>103</v>
      </c>
      <c r="D72" s="40">
        <v>35</v>
      </c>
      <c r="E72" s="40">
        <v>29</v>
      </c>
      <c r="F72" s="40">
        <v>93</v>
      </c>
      <c r="G72" s="40">
        <v>114</v>
      </c>
      <c r="H72" s="40">
        <v>158</v>
      </c>
      <c r="I72" s="40">
        <v>202</v>
      </c>
      <c r="J72" s="40">
        <v>235</v>
      </c>
      <c r="K72" s="40">
        <v>172</v>
      </c>
      <c r="L72" s="40">
        <v>227</v>
      </c>
      <c r="M72" s="40">
        <v>291</v>
      </c>
      <c r="N72" s="40">
        <v>94</v>
      </c>
      <c r="O72" s="40">
        <v>1753</v>
      </c>
    </row>
    <row r="73" spans="1:15" x14ac:dyDescent="0.2">
      <c r="A73" s="56"/>
      <c r="B73" s="39" t="s">
        <v>16</v>
      </c>
      <c r="C73" s="40">
        <v>7</v>
      </c>
      <c r="D73" s="40"/>
      <c r="E73" s="40"/>
      <c r="F73" s="40"/>
      <c r="G73" s="40"/>
      <c r="H73" s="40"/>
      <c r="I73" s="40"/>
      <c r="J73" s="40"/>
      <c r="K73" s="40">
        <v>2</v>
      </c>
      <c r="L73" s="40">
        <v>1</v>
      </c>
      <c r="M73" s="40">
        <v>23</v>
      </c>
      <c r="N73" s="40">
        <v>38</v>
      </c>
      <c r="O73" s="40">
        <v>71</v>
      </c>
    </row>
    <row r="74" spans="1:15" x14ac:dyDescent="0.2">
      <c r="A74" s="56"/>
      <c r="B74" s="39" t="s">
        <v>34</v>
      </c>
      <c r="C74" s="40">
        <v>106</v>
      </c>
      <c r="D74" s="40">
        <v>9</v>
      </c>
      <c r="E74" s="40">
        <v>3</v>
      </c>
      <c r="F74" s="40">
        <v>12</v>
      </c>
      <c r="G74" s="40">
        <v>17</v>
      </c>
      <c r="H74" s="40">
        <v>14</v>
      </c>
      <c r="I74" s="40">
        <v>13</v>
      </c>
      <c r="J74" s="40">
        <v>24</v>
      </c>
      <c r="K74" s="40">
        <v>17</v>
      </c>
      <c r="L74" s="40">
        <v>20</v>
      </c>
      <c r="M74" s="40">
        <v>25</v>
      </c>
      <c r="N74" s="40">
        <v>1</v>
      </c>
      <c r="O74" s="40">
        <v>261</v>
      </c>
    </row>
    <row r="75" spans="1:15" x14ac:dyDescent="0.2">
      <c r="A75" s="56"/>
      <c r="B75" s="39" t="s">
        <v>18</v>
      </c>
      <c r="C75" s="40">
        <v>1</v>
      </c>
      <c r="D75" s="41"/>
      <c r="E75" s="41"/>
      <c r="F75" s="40"/>
      <c r="G75" s="40"/>
      <c r="H75" s="40">
        <v>1</v>
      </c>
      <c r="I75" s="40"/>
      <c r="J75" s="40">
        <v>1</v>
      </c>
      <c r="K75" s="40">
        <v>1</v>
      </c>
      <c r="L75" s="40">
        <v>2</v>
      </c>
      <c r="M75" s="40">
        <v>2</v>
      </c>
      <c r="N75" s="40">
        <v>1</v>
      </c>
      <c r="O75" s="40">
        <v>9</v>
      </c>
    </row>
    <row r="76" spans="1:15" x14ac:dyDescent="0.2">
      <c r="A76" s="56"/>
      <c r="B76" s="42" t="s">
        <v>35</v>
      </c>
      <c r="C76" s="43">
        <v>218</v>
      </c>
      <c r="D76" s="43">
        <v>45</v>
      </c>
      <c r="E76" s="43">
        <v>32</v>
      </c>
      <c r="F76" s="43">
        <v>109</v>
      </c>
      <c r="G76" s="43">
        <v>140</v>
      </c>
      <c r="H76" s="43">
        <v>177</v>
      </c>
      <c r="I76" s="43">
        <v>229</v>
      </c>
      <c r="J76" s="43">
        <v>283</v>
      </c>
      <c r="K76" s="43">
        <v>243</v>
      </c>
      <c r="L76" s="43">
        <v>355</v>
      </c>
      <c r="M76" s="43">
        <v>789</v>
      </c>
      <c r="N76" s="48">
        <v>321</v>
      </c>
      <c r="O76" s="48">
        <v>2941</v>
      </c>
    </row>
    <row r="77" spans="1:15" x14ac:dyDescent="0.2">
      <c r="A77" s="57"/>
      <c r="B77" s="44" t="s">
        <v>36</v>
      </c>
      <c r="C77" s="45">
        <v>7.4124447466848001E-2</v>
      </c>
      <c r="D77" s="45">
        <v>1.5300918055083299E-2</v>
      </c>
      <c r="E77" s="45">
        <v>1.0880652839170399E-2</v>
      </c>
      <c r="F77" s="45">
        <v>3.7062223733424E-2</v>
      </c>
      <c r="G77" s="45">
        <v>4.7602856171370299E-2</v>
      </c>
      <c r="H77" s="45">
        <v>6.0183611016660997E-2</v>
      </c>
      <c r="I77" s="45">
        <v>7.7864671880312805E-2</v>
      </c>
      <c r="J77" s="45">
        <v>9.6225773546412804E-2</v>
      </c>
      <c r="K77" s="45">
        <v>8.2624957497449802E-2</v>
      </c>
      <c r="L77" s="45">
        <v>0.120707242434546</v>
      </c>
      <c r="M77" s="45">
        <v>0.26827609656579399</v>
      </c>
      <c r="N77" s="45">
        <v>0.109146548792928</v>
      </c>
      <c r="O77" s="45">
        <v>1</v>
      </c>
    </row>
    <row r="79" spans="1:15" x14ac:dyDescent="0.2">
      <c r="A79" s="33" t="s">
        <v>49</v>
      </c>
    </row>
    <row r="80" spans="1:15" x14ac:dyDescent="0.2">
      <c r="A80" s="49" t="s">
        <v>8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316585-6D54-40DB-BFDA-24563709C220}"/>
</file>

<file path=customXml/itemProps2.xml><?xml version="1.0" encoding="utf-8"?>
<ds:datastoreItem xmlns:ds="http://schemas.openxmlformats.org/officeDocument/2006/customXml" ds:itemID="{4BAC1159-D830-4427-8951-EC3E93C13233}"/>
</file>

<file path=customXml/itemProps3.xml><?xml version="1.0" encoding="utf-8"?>
<ds:datastoreItem xmlns:ds="http://schemas.openxmlformats.org/officeDocument/2006/customXml" ds:itemID="{14853129-67A1-4D77-B400-A573668CBE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2017-05-16T11:58:36Z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