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7\monitoraggio_distrettuale_xWebstat\"/>
    </mc:Choice>
  </mc:AlternateContent>
  <bookViews>
    <workbookView xWindow="-12" yWindow="-12" windowWidth="20184" windowHeight="4656"/>
  </bookViews>
  <sheets>
    <sheet name="Flussi_roma" sheetId="1" r:id="rId1"/>
    <sheet name="varpend_roma" sheetId="2" r:id="rId2"/>
  </sheets>
  <definedNames>
    <definedName name="_xlnm._FilterDatabase" localSheetId="0" hidden="1">Flussi_roma!$A$5:$B$9</definedName>
    <definedName name="_xlnm._FilterDatabase" localSheetId="1" hidden="1">varpend_roma!$A$5:$E$5</definedName>
    <definedName name="_xlnm.Print_Area" localSheetId="0">Flussi_roma!$A$1:$H$92</definedName>
    <definedName name="_xlnm.Print_Area" localSheetId="1">varpend_roma!$A$1:$E$29</definedName>
    <definedName name="_xlnm.Print_Titles" localSheetId="0">Flussi_roma!$5:$5</definedName>
  </definedNames>
  <calcPr calcId="152511"/>
</workbook>
</file>

<file path=xl/calcChain.xml><?xml version="1.0" encoding="utf-8"?>
<calcChain xmlns="http://schemas.openxmlformats.org/spreadsheetml/2006/main">
  <c r="E23" i="2" l="1"/>
  <c r="E9" i="2"/>
  <c r="H77" i="1" l="1"/>
  <c r="G77" i="1"/>
  <c r="H18" i="1"/>
  <c r="G18" i="1"/>
  <c r="G20" i="1" l="1"/>
  <c r="G79" i="1"/>
  <c r="H52" i="1"/>
  <c r="G52" i="1"/>
  <c r="H35" i="1"/>
  <c r="G35" i="1"/>
  <c r="H26" i="1"/>
  <c r="G26" i="1"/>
  <c r="E17" i="2"/>
  <c r="E13" i="2"/>
  <c r="E11" i="2"/>
  <c r="G37" i="1" l="1"/>
  <c r="G28" i="1"/>
  <c r="G54" i="1"/>
  <c r="F44" i="1"/>
  <c r="E44" i="1"/>
  <c r="E46" i="1" l="1"/>
  <c r="H86" i="1"/>
  <c r="G86" i="1"/>
  <c r="H69" i="1"/>
  <c r="G69" i="1"/>
  <c r="H61" i="1"/>
  <c r="G61" i="1"/>
  <c r="H9" i="1"/>
  <c r="G9" i="1"/>
  <c r="G11" i="1" l="1"/>
  <c r="G63" i="1"/>
  <c r="G71" i="1"/>
  <c r="G88" i="1"/>
  <c r="F18" i="1" l="1"/>
  <c r="E18" i="1"/>
  <c r="D18" i="1"/>
  <c r="C18" i="1"/>
  <c r="F86" i="1"/>
  <c r="E86" i="1"/>
  <c r="F77" i="1"/>
  <c r="E77" i="1"/>
  <c r="F69" i="1"/>
  <c r="E69" i="1"/>
  <c r="F61" i="1"/>
  <c r="E61" i="1"/>
  <c r="F52" i="1"/>
  <c r="E52" i="1"/>
  <c r="F35" i="1"/>
  <c r="E35" i="1"/>
  <c r="F26" i="1"/>
  <c r="E28" i="1" s="1"/>
  <c r="E26" i="1"/>
  <c r="F9" i="1"/>
  <c r="E9" i="1"/>
  <c r="E37" i="1" l="1"/>
  <c r="E63" i="1"/>
  <c r="E71" i="1"/>
  <c r="E79" i="1"/>
  <c r="E88" i="1"/>
  <c r="C20" i="1"/>
  <c r="E20" i="1"/>
  <c r="E54" i="1"/>
  <c r="E11" i="1"/>
  <c r="E25" i="2"/>
  <c r="E21" i="2"/>
  <c r="E19" i="2"/>
  <c r="E7" i="2"/>
  <c r="D86" i="1"/>
  <c r="C86" i="1"/>
  <c r="D77" i="1"/>
  <c r="C77" i="1"/>
  <c r="D69" i="1"/>
  <c r="C69" i="1"/>
  <c r="D61" i="1"/>
  <c r="C61" i="1"/>
  <c r="D52" i="1"/>
  <c r="C52" i="1"/>
  <c r="D44" i="1"/>
  <c r="C44" i="1"/>
  <c r="D35" i="1"/>
  <c r="C35" i="1"/>
  <c r="D26" i="1"/>
  <c r="C26" i="1"/>
  <c r="D9" i="1"/>
  <c r="C9" i="1"/>
  <c r="C54" i="1" l="1"/>
  <c r="C71" i="1"/>
  <c r="C88" i="1"/>
  <c r="C79" i="1"/>
  <c r="C63" i="1"/>
  <c r="C37" i="1"/>
  <c r="C46" i="1"/>
  <c r="C28" i="1"/>
  <c r="C11" i="1"/>
</calcChain>
</file>

<file path=xl/sharedStrings.xml><?xml version="1.0" encoding="utf-8"?>
<sst xmlns="http://schemas.openxmlformats.org/spreadsheetml/2006/main" count="145" uniqueCount="40">
  <si>
    <t>Distretto di Roma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</si>
  <si>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</si>
  <si>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</si>
  <si>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</si>
  <si>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</si>
  <si>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</si>
  <si>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</si>
  <si>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</si>
  <si>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Roma</t>
  </si>
  <si>
    <t>SEZIONE ORDINARIA</t>
  </si>
  <si>
    <t xml:space="preserve">SEZIONE ASSISE </t>
  </si>
  <si>
    <t>SEZIONE MINORENNI</t>
  </si>
  <si>
    <t>TOTALE PENALE</t>
  </si>
  <si>
    <t>Clearance rate</t>
  </si>
  <si>
    <t xml:space="preserve">Tribunale Ordinario di Cassino 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</si>
  <si>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</si>
  <si>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</si>
  <si>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</si>
  <si>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</si>
  <si>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</si>
  <si>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</si>
  <si>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</si>
  <si>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</si>
  <si>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</si>
  <si>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</si>
  <si>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</si>
  <si>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</si>
  <si>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</si>
  <si>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</si>
  <si>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</si>
  <si>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</si>
  <si>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</si>
  <si>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</si>
  <si>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Cassino</t>
  </si>
  <si>
    <t>Pendenti al 31/12/2014</t>
  </si>
  <si>
    <t>SETTORE PENALE. Anni 2015 - 2017, registro autori di reato noti.</t>
  </si>
  <si>
    <t>Pendenti al 31/12/2017</t>
  </si>
  <si>
    <t>Iscritti 2017</t>
  </si>
  <si>
    <t>Definiti 2017</t>
  </si>
  <si>
    <t xml:space="preserve">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</si>
</sst>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 applyProtection="1">
      <protection locked="0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10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10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4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13" fillId="2" borderId="0" xfId="4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3" fontId="17" fillId="2" borderId="3" xfId="3" applyNumberFormat="1" applyFont="1" applyFill="1" applyBorder="1" applyAlignment="1">
      <alignment horizontal="right" wrapText="1"/>
    </xf>
    <xf numFmtId="3" fontId="17" fillId="2" borderId="1" xfId="3" applyNumberFormat="1" applyFont="1" applyFill="1" applyBorder="1" applyAlignment="1">
      <alignment horizontal="right" wrapText="1"/>
    </xf>
    <xf numFmtId="3" fontId="17" fillId="2" borderId="5" xfId="3" applyNumberFormat="1" applyFont="1" applyFill="1" applyBorder="1" applyAlignment="1">
      <alignment horizontal="right" wrapText="1"/>
    </xf>
    <xf numFmtId="3" fontId="18" fillId="2" borderId="1" xfId="3" applyNumberFormat="1" applyFont="1" applyFill="1" applyBorder="1" applyAlignment="1">
      <alignment horizontal="right"/>
    </xf>
    <xf numFmtId="0" fontId="17" fillId="2" borderId="2" xfId="3" applyFont="1" applyFill="1" applyBorder="1" applyAlignment="1">
      <alignment horizontal="right" wrapText="1"/>
    </xf>
    <xf numFmtId="3" fontId="17" fillId="2" borderId="2" xfId="3" applyNumberFormat="1" applyFont="1" applyFill="1" applyBorder="1" applyAlignment="1">
      <alignment horizontal="right" wrapText="1"/>
    </xf>
    <xf numFmtId="3" fontId="17" fillId="2" borderId="4" xfId="3" applyNumberFormat="1" applyFont="1" applyFill="1" applyBorder="1" applyAlignment="1">
      <alignment horizontal="right" wrapText="1"/>
    </xf>
    <xf numFmtId="3" fontId="18" fillId="2" borderId="8" xfId="3" applyNumberFormat="1" applyFont="1" applyFill="1" applyBorder="1" applyAlignment="1">
      <alignment horizontal="right"/>
    </xf>
    <xf numFmtId="3" fontId="18" fillId="2" borderId="0" xfId="3" applyNumberFormat="1" applyFont="1" applyFill="1" applyBorder="1" applyAlignment="1">
      <alignment horizontal="right"/>
    </xf>
    <xf numFmtId="3" fontId="18" fillId="2" borderId="0" xfId="3" applyNumberFormat="1" applyFont="1" applyFill="1" applyBorder="1" applyAlignment="1" applyProtection="1">
      <alignment horizontal="right"/>
      <protection locked="0"/>
    </xf>
    <xf numFmtId="0" fontId="17" fillId="0" borderId="2" xfId="3" applyFont="1" applyFill="1" applyBorder="1" applyAlignment="1">
      <alignment horizontal="right" wrapText="1"/>
    </xf>
    <xf numFmtId="0" fontId="19" fillId="0" borderId="0" xfId="0" applyFont="1" applyAlignment="1">
      <alignment vertical="center"/>
    </xf>
    <xf numFmtId="0" fontId="17" fillId="2" borderId="2" xfId="3" applyFont="1" applyFill="1" applyBorder="1" applyAlignment="1">
      <alignment horizontal="right"/>
    </xf>
    <xf numFmtId="3" fontId="17" fillId="2" borderId="2" xfId="3" applyNumberFormat="1" applyFont="1" applyFill="1" applyBorder="1" applyAlignment="1">
      <alignment horizontal="right"/>
    </xf>
    <xf numFmtId="3" fontId="17" fillId="2" borderId="4" xfId="3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tabSelected="1" zoomScaleNormal="100" workbookViewId="0">
      <selection activeCell="G40" sqref="G40:H43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1.6640625" style="2" customWidth="1"/>
    <col min="5" max="6" width="11.6640625" style="3" customWidth="1"/>
    <col min="7" max="8" width="11.6640625" style="2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  <c r="F2" s="2"/>
    </row>
    <row r="3" spans="1:8" x14ac:dyDescent="0.3">
      <c r="A3" s="47" t="s">
        <v>35</v>
      </c>
      <c r="E3" s="5"/>
    </row>
    <row r="4" spans="1:8" ht="6.75" customHeight="1" x14ac:dyDescent="0.3"/>
    <row r="5" spans="1:8" ht="46.2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8" t="s">
        <v>37</v>
      </c>
      <c r="H5" s="8" t="s">
        <v>38</v>
      </c>
    </row>
    <row r="6" spans="1:8" x14ac:dyDescent="0.3">
      <c r="A6" s="57" t="s">
        <v>8</v>
      </c>
      <c r="B6" s="9" t="s">
        <v>9</v>
      </c>
      <c r="C6" s="36">
        <v>6741</v>
      </c>
      <c r="D6" s="37">
        <v>8346</v>
      </c>
      <c r="E6" s="36">
        <v>22420</v>
      </c>
      <c r="F6" s="37">
        <v>10728</v>
      </c>
      <c r="G6" s="36">
        <v>17309</v>
      </c>
      <c r="H6" s="37">
        <v>11496</v>
      </c>
    </row>
    <row r="7" spans="1:8" x14ac:dyDescent="0.3">
      <c r="A7" s="57"/>
      <c r="B7" s="9" t="s">
        <v>10</v>
      </c>
      <c r="C7" s="36">
        <v>63</v>
      </c>
      <c r="D7" s="37">
        <v>61</v>
      </c>
      <c r="E7" s="36">
        <v>75</v>
      </c>
      <c r="F7" s="37">
        <v>61</v>
      </c>
      <c r="G7" s="36">
        <v>58</v>
      </c>
      <c r="H7" s="37">
        <v>69</v>
      </c>
    </row>
    <row r="8" spans="1:8" x14ac:dyDescent="0.3">
      <c r="A8" s="57"/>
      <c r="B8" s="9" t="s">
        <v>11</v>
      </c>
      <c r="C8" s="38">
        <v>232</v>
      </c>
      <c r="D8" s="37">
        <v>212</v>
      </c>
      <c r="E8" s="38">
        <v>198</v>
      </c>
      <c r="F8" s="37">
        <v>185</v>
      </c>
      <c r="G8" s="38">
        <v>175</v>
      </c>
      <c r="H8" s="37">
        <v>189</v>
      </c>
    </row>
    <row r="9" spans="1:8" x14ac:dyDescent="0.3">
      <c r="A9" s="57"/>
      <c r="B9" s="10" t="s">
        <v>12</v>
      </c>
      <c r="C9" s="39">
        <f t="shared" ref="C9:D9" si="0">SUM(C6:C8)</f>
        <v>7036</v>
      </c>
      <c r="D9" s="39">
        <f t="shared" si="0"/>
        <v>8619</v>
      </c>
      <c r="E9" s="39">
        <f t="shared" ref="E9:F9" si="1">SUM(E6:E8)</f>
        <v>22693</v>
      </c>
      <c r="F9" s="39">
        <f t="shared" si="1"/>
        <v>10974</v>
      </c>
      <c r="G9" s="39">
        <f t="shared" ref="G9:H9" si="2">SUM(G6:G8)</f>
        <v>17542</v>
      </c>
      <c r="H9" s="39">
        <f t="shared" si="2"/>
        <v>11754</v>
      </c>
    </row>
    <row r="10" spans="1:8" ht="7.2" customHeight="1" x14ac:dyDescent="0.3">
      <c r="A10" s="11"/>
      <c r="B10" s="12"/>
      <c r="C10" s="13"/>
      <c r="D10" s="13"/>
      <c r="E10" s="13"/>
      <c r="F10" s="13"/>
      <c r="G10" s="13"/>
      <c r="H10" s="13"/>
    </row>
    <row r="11" spans="1:8" ht="14.4" customHeight="1" x14ac:dyDescent="0.3">
      <c r="A11" s="11"/>
      <c r="B11" s="14" t="s">
        <v>13</v>
      </c>
      <c r="C11" s="55">
        <f>D9/C9</f>
        <v>1.2249857873791927</v>
      </c>
      <c r="D11" s="56"/>
      <c r="E11" s="55">
        <f>F9/E9</f>
        <v>0.48358524655180013</v>
      </c>
      <c r="F11" s="56"/>
      <c r="G11" s="55">
        <f>H9/G9</f>
        <v>0.67004902519667087</v>
      </c>
      <c r="H11" s="56"/>
    </row>
    <row r="12" spans="1:8" x14ac:dyDescent="0.3">
      <c r="C12" s="15"/>
      <c r="D12" s="15"/>
      <c r="E12" s="15"/>
      <c r="F12" s="15"/>
      <c r="G12" s="15"/>
      <c r="H12" s="15"/>
    </row>
    <row r="13" spans="1:8" x14ac:dyDescent="0.3">
      <c r="A13" s="57" t="s">
        <v>14</v>
      </c>
      <c r="B13" s="16" t="s">
        <v>15</v>
      </c>
      <c r="C13" s="40">
        <v>4</v>
      </c>
      <c r="D13" s="40">
        <v>1</v>
      </c>
      <c r="E13" s="40">
        <v>0</v>
      </c>
      <c r="F13" s="40">
        <v>2</v>
      </c>
      <c r="G13" s="40">
        <v>1</v>
      </c>
      <c r="H13" s="40">
        <v>1</v>
      </c>
    </row>
    <row r="14" spans="1:8" x14ac:dyDescent="0.3">
      <c r="A14" s="57" t="s">
        <v>16</v>
      </c>
      <c r="B14" s="16" t="s">
        <v>17</v>
      </c>
      <c r="C14" s="41">
        <v>88</v>
      </c>
      <c r="D14" s="41">
        <v>53</v>
      </c>
      <c r="E14" s="41">
        <v>46</v>
      </c>
      <c r="F14" s="41">
        <v>65</v>
      </c>
      <c r="G14" s="41">
        <v>56</v>
      </c>
      <c r="H14" s="41">
        <v>40</v>
      </c>
    </row>
    <row r="15" spans="1:8" x14ac:dyDescent="0.3">
      <c r="A15" s="57" t="s">
        <v>16</v>
      </c>
      <c r="B15" s="17" t="s">
        <v>18</v>
      </c>
      <c r="C15" s="41">
        <v>1907</v>
      </c>
      <c r="D15" s="41">
        <v>1795</v>
      </c>
      <c r="E15" s="41">
        <v>1739</v>
      </c>
      <c r="F15" s="41">
        <v>2156</v>
      </c>
      <c r="G15" s="41">
        <v>2195</v>
      </c>
      <c r="H15" s="41">
        <v>1393</v>
      </c>
    </row>
    <row r="16" spans="1:8" ht="21.6" x14ac:dyDescent="0.3">
      <c r="A16" s="57" t="s">
        <v>16</v>
      </c>
      <c r="B16" s="18" t="s">
        <v>19</v>
      </c>
      <c r="C16" s="41">
        <v>91</v>
      </c>
      <c r="D16" s="41">
        <v>44</v>
      </c>
      <c r="E16" s="41">
        <v>80</v>
      </c>
      <c r="F16" s="41">
        <v>65</v>
      </c>
      <c r="G16" s="41">
        <v>62</v>
      </c>
      <c r="H16" s="41">
        <v>75</v>
      </c>
    </row>
    <row r="17" spans="1:8" x14ac:dyDescent="0.3">
      <c r="A17" s="57" t="s">
        <v>16</v>
      </c>
      <c r="B17" s="19" t="s">
        <v>20</v>
      </c>
      <c r="C17" s="42">
        <v>4472</v>
      </c>
      <c r="D17" s="42">
        <v>3075</v>
      </c>
      <c r="E17" s="42">
        <v>4351</v>
      </c>
      <c r="F17" s="42">
        <v>3965</v>
      </c>
      <c r="G17" s="42">
        <v>3856</v>
      </c>
      <c r="H17" s="42">
        <v>4836</v>
      </c>
    </row>
    <row r="18" spans="1:8" x14ac:dyDescent="0.3">
      <c r="A18" s="57" t="s">
        <v>16</v>
      </c>
      <c r="B18" s="14" t="s">
        <v>12</v>
      </c>
      <c r="C18" s="43">
        <f t="shared" ref="C18:F18" si="3">SUM(C13:C17)</f>
        <v>6562</v>
      </c>
      <c r="D18" s="43">
        <f t="shared" si="3"/>
        <v>4968</v>
      </c>
      <c r="E18" s="43">
        <f t="shared" si="3"/>
        <v>6216</v>
      </c>
      <c r="F18" s="43">
        <f t="shared" si="3"/>
        <v>6253</v>
      </c>
      <c r="G18" s="43">
        <f t="shared" ref="G18:H18" si="4">SUM(G13:G17)</f>
        <v>6170</v>
      </c>
      <c r="H18" s="43">
        <f t="shared" si="4"/>
        <v>6345</v>
      </c>
    </row>
    <row r="19" spans="1:8" x14ac:dyDescent="0.3">
      <c r="A19" s="11"/>
      <c r="B19" s="20"/>
      <c r="C19" s="44"/>
      <c r="D19" s="44"/>
      <c r="E19" s="44"/>
      <c r="F19" s="44"/>
      <c r="G19" s="44"/>
      <c r="H19" s="44"/>
    </row>
    <row r="20" spans="1:8" x14ac:dyDescent="0.3">
      <c r="A20" s="11"/>
      <c r="B20" s="14" t="s">
        <v>13</v>
      </c>
      <c r="C20" s="55">
        <f>D18/C18</f>
        <v>0.75708625419079545</v>
      </c>
      <c r="D20" s="56"/>
      <c r="E20" s="55">
        <f>F18/E18</f>
        <v>1.0059523809523809</v>
      </c>
      <c r="F20" s="56"/>
      <c r="G20" s="55">
        <f>H18/G18</f>
        <v>1.0283630470016207</v>
      </c>
      <c r="H20" s="56"/>
    </row>
    <row r="21" spans="1:8" x14ac:dyDescent="0.3">
      <c r="C21" s="15"/>
      <c r="D21" s="15"/>
      <c r="E21" s="15"/>
      <c r="F21" s="15"/>
      <c r="G21" s="15"/>
      <c r="H21" s="15"/>
    </row>
    <row r="22" spans="1:8" ht="12.75" customHeight="1" x14ac:dyDescent="0.3">
      <c r="A22" s="52" t="s">
        <v>21</v>
      </c>
      <c r="B22" s="16" t="s">
        <v>17</v>
      </c>
      <c r="C22" s="41">
        <v>104</v>
      </c>
      <c r="D22" s="41">
        <v>69</v>
      </c>
      <c r="E22" s="41">
        <v>113</v>
      </c>
      <c r="F22" s="41">
        <v>80</v>
      </c>
      <c r="G22" s="41">
        <v>87</v>
      </c>
      <c r="H22" s="41">
        <v>86</v>
      </c>
    </row>
    <row r="23" spans="1:8" ht="12.75" customHeight="1" x14ac:dyDescent="0.3">
      <c r="A23" s="53"/>
      <c r="B23" s="17" t="s">
        <v>18</v>
      </c>
      <c r="C23" s="41">
        <v>2322</v>
      </c>
      <c r="D23" s="41">
        <v>2884</v>
      </c>
      <c r="E23" s="41">
        <v>2818</v>
      </c>
      <c r="F23" s="41">
        <v>3006</v>
      </c>
      <c r="G23" s="41">
        <v>2778</v>
      </c>
      <c r="H23" s="41">
        <v>1778</v>
      </c>
    </row>
    <row r="24" spans="1:8" ht="22.5" customHeight="1" x14ac:dyDescent="0.3">
      <c r="A24" s="53"/>
      <c r="B24" s="18" t="s">
        <v>19</v>
      </c>
      <c r="C24" s="41">
        <v>0</v>
      </c>
      <c r="D24" s="41">
        <v>0</v>
      </c>
      <c r="E24" s="41">
        <v>10</v>
      </c>
      <c r="F24" s="41">
        <v>2</v>
      </c>
      <c r="G24" s="41">
        <v>17</v>
      </c>
      <c r="H24" s="41">
        <v>1</v>
      </c>
    </row>
    <row r="25" spans="1:8" ht="12.75" customHeight="1" x14ac:dyDescent="0.3">
      <c r="A25" s="53"/>
      <c r="B25" s="19" t="s">
        <v>20</v>
      </c>
      <c r="C25" s="42">
        <v>5787</v>
      </c>
      <c r="D25" s="42">
        <v>3869</v>
      </c>
      <c r="E25" s="42">
        <v>5433</v>
      </c>
      <c r="F25" s="42">
        <v>7031</v>
      </c>
      <c r="G25" s="42">
        <v>5689</v>
      </c>
      <c r="H25" s="42">
        <v>7006</v>
      </c>
    </row>
    <row r="26" spans="1:8" ht="12.75" customHeight="1" x14ac:dyDescent="0.3">
      <c r="A26" s="54"/>
      <c r="B26" s="14" t="s">
        <v>12</v>
      </c>
      <c r="C26" s="43">
        <f t="shared" ref="C26:D26" si="5">SUM(C22:C25)</f>
        <v>8213</v>
      </c>
      <c r="D26" s="43">
        <f t="shared" si="5"/>
        <v>6822</v>
      </c>
      <c r="E26" s="43">
        <f t="shared" ref="E26:F26" si="6">SUM(E22:E25)</f>
        <v>8374</v>
      </c>
      <c r="F26" s="43">
        <f t="shared" si="6"/>
        <v>10119</v>
      </c>
      <c r="G26" s="43">
        <f t="shared" ref="G26:H26" si="7">SUM(G22:G25)</f>
        <v>8571</v>
      </c>
      <c r="H26" s="43">
        <f t="shared" si="7"/>
        <v>8871</v>
      </c>
    </row>
    <row r="27" spans="1:8" x14ac:dyDescent="0.3">
      <c r="A27" s="11"/>
      <c r="B27" s="20"/>
      <c r="C27" s="44"/>
      <c r="D27" s="44"/>
      <c r="E27" s="44"/>
      <c r="F27" s="44"/>
      <c r="G27" s="44"/>
      <c r="H27" s="44"/>
    </row>
    <row r="28" spans="1:8" x14ac:dyDescent="0.3">
      <c r="A28" s="11"/>
      <c r="B28" s="14" t="s">
        <v>13</v>
      </c>
      <c r="C28" s="55">
        <f>D26/C26</f>
        <v>0.83063436016072079</v>
      </c>
      <c r="D28" s="56"/>
      <c r="E28" s="55">
        <f>F26/E26</f>
        <v>1.2083830905182709</v>
      </c>
      <c r="F28" s="56"/>
      <c r="G28" s="55">
        <f>H26/G26</f>
        <v>1.0350017500875044</v>
      </c>
      <c r="H28" s="56"/>
    </row>
    <row r="29" spans="1:8" x14ac:dyDescent="0.3">
      <c r="C29" s="15"/>
      <c r="D29" s="15"/>
      <c r="E29" s="15"/>
      <c r="F29" s="15"/>
      <c r="G29" s="15"/>
      <c r="H29" s="15"/>
    </row>
    <row r="30" spans="1:8" x14ac:dyDescent="0.3">
      <c r="A30" s="52" t="s">
        <v>22</v>
      </c>
      <c r="B30" s="16" t="s">
        <v>15</v>
      </c>
      <c r="C30" s="40">
        <v>6</v>
      </c>
      <c r="D30" s="40">
        <v>12</v>
      </c>
      <c r="E30" s="40">
        <v>3</v>
      </c>
      <c r="F30" s="40">
        <v>4</v>
      </c>
      <c r="G30" s="48" t="s">
        <v>39</v>
      </c>
      <c r="H30" s="48">
        <v>4</v>
      </c>
    </row>
    <row r="31" spans="1:8" x14ac:dyDescent="0.3">
      <c r="A31" s="53" t="s">
        <v>16</v>
      </c>
      <c r="B31" s="16" t="s">
        <v>17</v>
      </c>
      <c r="C31" s="41">
        <v>94</v>
      </c>
      <c r="D31" s="41">
        <v>91</v>
      </c>
      <c r="E31" s="41">
        <v>85</v>
      </c>
      <c r="F31" s="41">
        <v>86</v>
      </c>
      <c r="G31" s="49">
        <v>75</v>
      </c>
      <c r="H31" s="49">
        <v>59</v>
      </c>
    </row>
    <row r="32" spans="1:8" x14ac:dyDescent="0.3">
      <c r="A32" s="53" t="s">
        <v>16</v>
      </c>
      <c r="B32" s="17" t="s">
        <v>18</v>
      </c>
      <c r="C32" s="41">
        <v>2862</v>
      </c>
      <c r="D32" s="41">
        <v>2290</v>
      </c>
      <c r="E32" s="41">
        <v>2544</v>
      </c>
      <c r="F32" s="41">
        <v>3567</v>
      </c>
      <c r="G32" s="49">
        <v>1731</v>
      </c>
      <c r="H32" s="49">
        <v>1737</v>
      </c>
    </row>
    <row r="33" spans="1:8" ht="21.6" x14ac:dyDescent="0.3">
      <c r="A33" s="53" t="s">
        <v>16</v>
      </c>
      <c r="B33" s="18" t="s">
        <v>19</v>
      </c>
      <c r="C33" s="41">
        <v>24</v>
      </c>
      <c r="D33" s="41">
        <v>38</v>
      </c>
      <c r="E33" s="41">
        <v>52</v>
      </c>
      <c r="F33" s="41">
        <v>34</v>
      </c>
      <c r="G33" s="49">
        <v>34</v>
      </c>
      <c r="H33" s="49">
        <v>38</v>
      </c>
    </row>
    <row r="34" spans="1:8" x14ac:dyDescent="0.3">
      <c r="A34" s="53" t="s">
        <v>16</v>
      </c>
      <c r="B34" s="19" t="s">
        <v>20</v>
      </c>
      <c r="C34" s="42">
        <v>6521</v>
      </c>
      <c r="D34" s="42">
        <v>6591</v>
      </c>
      <c r="E34" s="42">
        <v>3260</v>
      </c>
      <c r="F34" s="42">
        <v>3480</v>
      </c>
      <c r="G34" s="50">
        <v>2775</v>
      </c>
      <c r="H34" s="50">
        <v>2573</v>
      </c>
    </row>
    <row r="35" spans="1:8" x14ac:dyDescent="0.3">
      <c r="A35" s="54" t="s">
        <v>16</v>
      </c>
      <c r="B35" s="14" t="s">
        <v>12</v>
      </c>
      <c r="C35" s="43">
        <f t="shared" ref="C35:D35" si="8">SUM(C30:C34)</f>
        <v>9507</v>
      </c>
      <c r="D35" s="43">
        <f t="shared" si="8"/>
        <v>9022</v>
      </c>
      <c r="E35" s="43">
        <f t="shared" ref="E35:F35" si="9">SUM(E30:E34)</f>
        <v>5944</v>
      </c>
      <c r="F35" s="43">
        <f t="shared" si="9"/>
        <v>7171</v>
      </c>
      <c r="G35" s="43">
        <f t="shared" ref="G35:H35" si="10">SUM(G30:G34)</f>
        <v>4615</v>
      </c>
      <c r="H35" s="43">
        <f t="shared" si="10"/>
        <v>4411</v>
      </c>
    </row>
    <row r="36" spans="1:8" x14ac:dyDescent="0.3">
      <c r="A36" s="11"/>
      <c r="B36" s="20"/>
      <c r="C36" s="44"/>
      <c r="D36" s="44"/>
      <c r="E36" s="44"/>
      <c r="F36" s="44"/>
      <c r="G36" s="44"/>
      <c r="H36" s="44"/>
    </row>
    <row r="37" spans="1:8" x14ac:dyDescent="0.3">
      <c r="A37" s="11"/>
      <c r="B37" s="14" t="s">
        <v>13</v>
      </c>
      <c r="C37" s="55">
        <f>D35/C35</f>
        <v>0.94898495845166719</v>
      </c>
      <c r="D37" s="56"/>
      <c r="E37" s="55">
        <f>F35/E35</f>
        <v>1.2064266487213997</v>
      </c>
      <c r="F37" s="56"/>
      <c r="G37" s="55">
        <f>H35/G35</f>
        <v>0.95579631635969664</v>
      </c>
      <c r="H37" s="56"/>
    </row>
    <row r="38" spans="1:8" x14ac:dyDescent="0.3">
      <c r="C38" s="15"/>
      <c r="D38" s="15"/>
      <c r="E38" s="15"/>
      <c r="F38" s="15"/>
      <c r="G38" s="15"/>
      <c r="H38" s="15"/>
    </row>
    <row r="39" spans="1:8" x14ac:dyDescent="0.3">
      <c r="A39" s="52" t="s">
        <v>23</v>
      </c>
      <c r="B39" s="16" t="s">
        <v>15</v>
      </c>
      <c r="C39" s="40">
        <v>3</v>
      </c>
      <c r="D39" s="40">
        <v>2</v>
      </c>
      <c r="E39" s="46">
        <v>0</v>
      </c>
      <c r="F39" s="46">
        <v>3</v>
      </c>
      <c r="G39" s="46"/>
      <c r="H39" s="46"/>
    </row>
    <row r="40" spans="1:8" x14ac:dyDescent="0.3">
      <c r="A40" s="53" t="s">
        <v>16</v>
      </c>
      <c r="B40" s="16" t="s">
        <v>17</v>
      </c>
      <c r="C40" s="41">
        <v>226</v>
      </c>
      <c r="D40" s="41">
        <v>174</v>
      </c>
      <c r="E40" s="41">
        <v>167</v>
      </c>
      <c r="F40" s="41">
        <v>172</v>
      </c>
      <c r="G40" s="41">
        <v>202</v>
      </c>
      <c r="H40" s="41">
        <v>155</v>
      </c>
    </row>
    <row r="41" spans="1:8" x14ac:dyDescent="0.3">
      <c r="A41" s="53" t="s">
        <v>16</v>
      </c>
      <c r="B41" s="17" t="s">
        <v>18</v>
      </c>
      <c r="C41" s="41">
        <v>2613</v>
      </c>
      <c r="D41" s="41">
        <v>2298</v>
      </c>
      <c r="E41" s="41">
        <v>2765</v>
      </c>
      <c r="F41" s="41">
        <v>3005</v>
      </c>
      <c r="G41" s="41">
        <v>3566</v>
      </c>
      <c r="H41" s="41">
        <v>2703</v>
      </c>
    </row>
    <row r="42" spans="1:8" ht="21.6" x14ac:dyDescent="0.3">
      <c r="A42" s="53" t="s">
        <v>16</v>
      </c>
      <c r="B42" s="18" t="s">
        <v>19</v>
      </c>
      <c r="C42" s="41">
        <v>13</v>
      </c>
      <c r="D42" s="41">
        <v>7</v>
      </c>
      <c r="E42" s="41">
        <v>29</v>
      </c>
      <c r="F42" s="41">
        <v>7</v>
      </c>
      <c r="G42" s="41">
        <v>7</v>
      </c>
      <c r="H42" s="41">
        <v>20</v>
      </c>
    </row>
    <row r="43" spans="1:8" x14ac:dyDescent="0.3">
      <c r="A43" s="53" t="s">
        <v>16</v>
      </c>
      <c r="B43" s="19" t="s">
        <v>20</v>
      </c>
      <c r="C43" s="42">
        <v>7024</v>
      </c>
      <c r="D43" s="42">
        <v>9504</v>
      </c>
      <c r="E43" s="42">
        <v>9149</v>
      </c>
      <c r="F43" s="42">
        <v>12536</v>
      </c>
      <c r="G43" s="42">
        <v>5303</v>
      </c>
      <c r="H43" s="42">
        <v>6087</v>
      </c>
    </row>
    <row r="44" spans="1:8" x14ac:dyDescent="0.3">
      <c r="A44" s="54" t="s">
        <v>16</v>
      </c>
      <c r="B44" s="14" t="s">
        <v>12</v>
      </c>
      <c r="C44" s="43">
        <f t="shared" ref="C44:F44" si="11">SUM(C39:C43)</f>
        <v>9879</v>
      </c>
      <c r="D44" s="43">
        <f t="shared" si="11"/>
        <v>11985</v>
      </c>
      <c r="E44" s="43">
        <f t="shared" si="11"/>
        <v>12110</v>
      </c>
      <c r="F44" s="43">
        <f t="shared" si="11"/>
        <v>15723</v>
      </c>
      <c r="G44" s="43"/>
      <c r="H44" s="43"/>
    </row>
    <row r="45" spans="1:8" x14ac:dyDescent="0.3">
      <c r="A45" s="11"/>
      <c r="B45" s="20"/>
      <c r="C45" s="44"/>
      <c r="D45" s="44"/>
      <c r="E45" s="44"/>
      <c r="F45" s="44"/>
      <c r="G45" s="44"/>
      <c r="H45" s="44"/>
    </row>
    <row r="46" spans="1:8" x14ac:dyDescent="0.3">
      <c r="A46" s="11"/>
      <c r="B46" s="14" t="s">
        <v>13</v>
      </c>
      <c r="C46" s="55">
        <f>D44/C44</f>
        <v>1.2131794716064379</v>
      </c>
      <c r="D46" s="56"/>
      <c r="E46" s="55">
        <f>F44/E44</f>
        <v>1.2983484723369116</v>
      </c>
      <c r="F46" s="56"/>
      <c r="G46" s="55"/>
      <c r="H46" s="56"/>
    </row>
    <row r="47" spans="1:8" x14ac:dyDescent="0.3">
      <c r="C47" s="15"/>
      <c r="D47" s="15"/>
      <c r="E47" s="15"/>
      <c r="F47" s="15"/>
      <c r="G47" s="15"/>
      <c r="H47" s="15"/>
    </row>
    <row r="48" spans="1:8" x14ac:dyDescent="0.3">
      <c r="A48" s="52" t="s">
        <v>24</v>
      </c>
      <c r="B48" s="16" t="s">
        <v>17</v>
      </c>
      <c r="C48" s="41">
        <v>65</v>
      </c>
      <c r="D48" s="41">
        <v>40</v>
      </c>
      <c r="E48" s="41">
        <v>39</v>
      </c>
      <c r="F48" s="41">
        <v>39</v>
      </c>
      <c r="G48" s="41">
        <v>35</v>
      </c>
      <c r="H48" s="41">
        <v>43</v>
      </c>
    </row>
    <row r="49" spans="1:8" x14ac:dyDescent="0.3">
      <c r="A49" s="53"/>
      <c r="B49" s="17" t="s">
        <v>18</v>
      </c>
      <c r="C49" s="41">
        <v>1582</v>
      </c>
      <c r="D49" s="41">
        <v>1423</v>
      </c>
      <c r="E49" s="41">
        <v>1251</v>
      </c>
      <c r="F49" s="41">
        <v>1121</v>
      </c>
      <c r="G49" s="41">
        <v>1389</v>
      </c>
      <c r="H49" s="41">
        <v>862</v>
      </c>
    </row>
    <row r="50" spans="1:8" ht="21.6" x14ac:dyDescent="0.3">
      <c r="A50" s="53"/>
      <c r="B50" s="18" t="s">
        <v>19</v>
      </c>
      <c r="C50" s="41">
        <v>11</v>
      </c>
      <c r="D50" s="41">
        <v>10</v>
      </c>
      <c r="E50" s="41">
        <v>16</v>
      </c>
      <c r="F50" s="41">
        <v>14</v>
      </c>
      <c r="G50" s="41">
        <v>10</v>
      </c>
      <c r="H50" s="41">
        <v>10</v>
      </c>
    </row>
    <row r="51" spans="1:8" x14ac:dyDescent="0.3">
      <c r="A51" s="53"/>
      <c r="B51" s="19" t="s">
        <v>20</v>
      </c>
      <c r="C51" s="42">
        <v>2247</v>
      </c>
      <c r="D51" s="42">
        <v>2286</v>
      </c>
      <c r="E51" s="42">
        <v>1781</v>
      </c>
      <c r="F51" s="42">
        <v>1836</v>
      </c>
      <c r="G51" s="42">
        <v>2027</v>
      </c>
      <c r="H51" s="42">
        <v>1853</v>
      </c>
    </row>
    <row r="52" spans="1:8" x14ac:dyDescent="0.3">
      <c r="A52" s="54"/>
      <c r="B52" s="14" t="s">
        <v>12</v>
      </c>
      <c r="C52" s="43">
        <f t="shared" ref="C52:D52" si="12">SUM(C48:C51)</f>
        <v>3905</v>
      </c>
      <c r="D52" s="43">
        <f t="shared" si="12"/>
        <v>3759</v>
      </c>
      <c r="E52" s="43">
        <f t="shared" ref="E52:F52" si="13">SUM(E48:E51)</f>
        <v>3087</v>
      </c>
      <c r="F52" s="43">
        <f t="shared" si="13"/>
        <v>3010</v>
      </c>
      <c r="G52" s="43">
        <f t="shared" ref="G52:H52" si="14">SUM(G48:G51)</f>
        <v>3461</v>
      </c>
      <c r="H52" s="43">
        <f t="shared" si="14"/>
        <v>2768</v>
      </c>
    </row>
    <row r="53" spans="1:8" x14ac:dyDescent="0.3">
      <c r="A53" s="11"/>
      <c r="B53" s="20"/>
      <c r="C53" s="44"/>
      <c r="D53" s="44"/>
      <c r="E53" s="44"/>
      <c r="F53" s="44"/>
      <c r="G53" s="44"/>
      <c r="H53" s="44"/>
    </row>
    <row r="54" spans="1:8" x14ac:dyDescent="0.3">
      <c r="A54" s="11"/>
      <c r="B54" s="14" t="s">
        <v>13</v>
      </c>
      <c r="C54" s="55">
        <f>D52/C52</f>
        <v>0.96261203585147248</v>
      </c>
      <c r="D54" s="56"/>
      <c r="E54" s="55">
        <f>F52/E52</f>
        <v>0.97505668934240364</v>
      </c>
      <c r="F54" s="56"/>
      <c r="G54" s="55">
        <f>H52/G52</f>
        <v>0.79976885293267841</v>
      </c>
      <c r="H54" s="56"/>
    </row>
    <row r="55" spans="1:8" x14ac:dyDescent="0.3">
      <c r="C55" s="15"/>
      <c r="D55" s="15"/>
      <c r="E55" s="15"/>
      <c r="F55" s="15"/>
      <c r="G55" s="15"/>
      <c r="H55" s="15"/>
    </row>
    <row r="56" spans="1:8" x14ac:dyDescent="0.3">
      <c r="A56" s="52" t="s">
        <v>25</v>
      </c>
      <c r="B56" s="16" t="s">
        <v>15</v>
      </c>
      <c r="C56" s="40">
        <v>29</v>
      </c>
      <c r="D56" s="40">
        <v>29</v>
      </c>
      <c r="E56" s="40">
        <v>27</v>
      </c>
      <c r="F56" s="40">
        <v>18</v>
      </c>
      <c r="G56" s="40">
        <v>21</v>
      </c>
      <c r="H56" s="40">
        <v>23</v>
      </c>
    </row>
    <row r="57" spans="1:8" x14ac:dyDescent="0.3">
      <c r="A57" s="53" t="s">
        <v>16</v>
      </c>
      <c r="B57" s="16" t="s">
        <v>17</v>
      </c>
      <c r="C57" s="41">
        <v>1422</v>
      </c>
      <c r="D57" s="41">
        <v>1446</v>
      </c>
      <c r="E57" s="41">
        <v>1420</v>
      </c>
      <c r="F57" s="41">
        <v>1319</v>
      </c>
      <c r="G57" s="41">
        <v>1405</v>
      </c>
      <c r="H57" s="41">
        <v>1254</v>
      </c>
    </row>
    <row r="58" spans="1:8" x14ac:dyDescent="0.3">
      <c r="A58" s="53" t="s">
        <v>16</v>
      </c>
      <c r="B58" s="17" t="s">
        <v>18</v>
      </c>
      <c r="C58" s="41">
        <v>18315</v>
      </c>
      <c r="D58" s="41">
        <v>18991</v>
      </c>
      <c r="E58" s="41">
        <v>16662</v>
      </c>
      <c r="F58" s="41">
        <v>18493</v>
      </c>
      <c r="G58" s="41">
        <v>20195</v>
      </c>
      <c r="H58" s="41">
        <v>15481</v>
      </c>
    </row>
    <row r="59" spans="1:8" ht="21.6" x14ac:dyDescent="0.3">
      <c r="A59" s="53" t="s">
        <v>16</v>
      </c>
      <c r="B59" s="18" t="s">
        <v>19</v>
      </c>
      <c r="C59" s="41">
        <v>65</v>
      </c>
      <c r="D59" s="41">
        <v>88</v>
      </c>
      <c r="E59" s="41">
        <v>100</v>
      </c>
      <c r="F59" s="41">
        <v>90</v>
      </c>
      <c r="G59" s="41">
        <v>275</v>
      </c>
      <c r="H59" s="41">
        <v>169</v>
      </c>
    </row>
    <row r="60" spans="1:8" x14ac:dyDescent="0.3">
      <c r="A60" s="53" t="s">
        <v>16</v>
      </c>
      <c r="B60" s="19" t="s">
        <v>20</v>
      </c>
      <c r="C60" s="42">
        <v>28257</v>
      </c>
      <c r="D60" s="42">
        <v>27886</v>
      </c>
      <c r="E60" s="42">
        <v>46857</v>
      </c>
      <c r="F60" s="42">
        <v>35008</v>
      </c>
      <c r="G60" s="42">
        <v>35096</v>
      </c>
      <c r="H60" s="42">
        <v>31861</v>
      </c>
    </row>
    <row r="61" spans="1:8" x14ac:dyDescent="0.3">
      <c r="A61" s="54" t="s">
        <v>16</v>
      </c>
      <c r="B61" s="14" t="s">
        <v>12</v>
      </c>
      <c r="C61" s="43">
        <f t="shared" ref="C61:D61" si="15">SUM(C56:C60)</f>
        <v>48088</v>
      </c>
      <c r="D61" s="43">
        <f t="shared" si="15"/>
        <v>48440</v>
      </c>
      <c r="E61" s="43">
        <f t="shared" ref="E61:F61" si="16">SUM(E56:E60)</f>
        <v>65066</v>
      </c>
      <c r="F61" s="43">
        <f t="shared" si="16"/>
        <v>54928</v>
      </c>
      <c r="G61" s="43">
        <f t="shared" ref="G61:H61" si="17">SUM(G56:G60)</f>
        <v>56992</v>
      </c>
      <c r="H61" s="43">
        <f t="shared" si="17"/>
        <v>48788</v>
      </c>
    </row>
    <row r="62" spans="1:8" x14ac:dyDescent="0.3">
      <c r="A62" s="11"/>
      <c r="B62" s="20"/>
      <c r="C62" s="44"/>
      <c r="D62" s="44"/>
      <c r="E62" s="44"/>
      <c r="F62" s="44"/>
      <c r="G62" s="44"/>
      <c r="H62" s="44"/>
    </row>
    <row r="63" spans="1:8" x14ac:dyDescent="0.3">
      <c r="A63" s="11"/>
      <c r="B63" s="14" t="s">
        <v>13</v>
      </c>
      <c r="C63" s="55">
        <f>D61/C61</f>
        <v>1.0073199134919315</v>
      </c>
      <c r="D63" s="56"/>
      <c r="E63" s="55">
        <f>F61/E61</f>
        <v>0.84418897734607934</v>
      </c>
      <c r="F63" s="56"/>
      <c r="G63" s="55">
        <f>H61/G61</f>
        <v>0.85604997192588439</v>
      </c>
      <c r="H63" s="56"/>
    </row>
    <row r="64" spans="1:8" x14ac:dyDescent="0.3">
      <c r="C64" s="15"/>
      <c r="D64" s="15"/>
      <c r="E64" s="15"/>
      <c r="F64" s="15"/>
      <c r="G64" s="15"/>
      <c r="H64" s="15"/>
    </row>
    <row r="65" spans="1:8" ht="12.75" customHeight="1" x14ac:dyDescent="0.3">
      <c r="A65" s="52" t="s">
        <v>26</v>
      </c>
      <c r="B65" s="16" t="s">
        <v>17</v>
      </c>
      <c r="C65" s="41">
        <v>96</v>
      </c>
      <c r="D65" s="41">
        <v>91</v>
      </c>
      <c r="E65" s="41">
        <v>100</v>
      </c>
      <c r="F65" s="41">
        <v>85</v>
      </c>
      <c r="G65" s="41">
        <v>87</v>
      </c>
      <c r="H65" s="41">
        <v>44</v>
      </c>
    </row>
    <row r="66" spans="1:8" x14ac:dyDescent="0.3">
      <c r="A66" s="53"/>
      <c r="B66" s="17" t="s">
        <v>18</v>
      </c>
      <c r="C66" s="41">
        <v>3271</v>
      </c>
      <c r="D66" s="41">
        <v>2652</v>
      </c>
      <c r="E66" s="41">
        <v>3649</v>
      </c>
      <c r="F66" s="41">
        <v>2838</v>
      </c>
      <c r="G66" s="41">
        <v>3350</v>
      </c>
      <c r="H66" s="41">
        <v>2459</v>
      </c>
    </row>
    <row r="67" spans="1:8" ht="21.6" x14ac:dyDescent="0.3">
      <c r="A67" s="53"/>
      <c r="B67" s="18" t="s">
        <v>19</v>
      </c>
      <c r="C67" s="41">
        <v>20</v>
      </c>
      <c r="D67" s="41">
        <v>27</v>
      </c>
      <c r="E67" s="41">
        <v>24</v>
      </c>
      <c r="F67" s="41">
        <v>19</v>
      </c>
      <c r="G67" s="41">
        <v>9</v>
      </c>
      <c r="H67" s="41">
        <v>13</v>
      </c>
    </row>
    <row r="68" spans="1:8" x14ac:dyDescent="0.3">
      <c r="A68" s="53"/>
      <c r="B68" s="19" t="s">
        <v>20</v>
      </c>
      <c r="C68" s="42">
        <v>4562</v>
      </c>
      <c r="D68" s="42">
        <v>5234</v>
      </c>
      <c r="E68" s="42">
        <v>4881</v>
      </c>
      <c r="F68" s="42">
        <v>4777</v>
      </c>
      <c r="G68" s="42">
        <v>5468</v>
      </c>
      <c r="H68" s="42">
        <v>5338</v>
      </c>
    </row>
    <row r="69" spans="1:8" x14ac:dyDescent="0.3">
      <c r="A69" s="54"/>
      <c r="B69" s="14" t="s">
        <v>12</v>
      </c>
      <c r="C69" s="43">
        <f t="shared" ref="C69:D69" si="18">SUM(C65:C68)</f>
        <v>7949</v>
      </c>
      <c r="D69" s="43">
        <f t="shared" si="18"/>
        <v>8004</v>
      </c>
      <c r="E69" s="43">
        <f t="shared" ref="E69:F69" si="19">SUM(E65:E68)</f>
        <v>8654</v>
      </c>
      <c r="F69" s="43">
        <f t="shared" si="19"/>
        <v>7719</v>
      </c>
      <c r="G69" s="43">
        <f t="shared" ref="G69:H69" si="20">SUM(G65:G68)</f>
        <v>8914</v>
      </c>
      <c r="H69" s="43">
        <f t="shared" si="20"/>
        <v>7854</v>
      </c>
    </row>
    <row r="70" spans="1:8" x14ac:dyDescent="0.3">
      <c r="A70" s="11"/>
      <c r="B70" s="20"/>
      <c r="C70" s="44"/>
      <c r="D70" s="44"/>
      <c r="E70" s="44"/>
      <c r="F70" s="44"/>
      <c r="G70" s="44"/>
      <c r="H70" s="44"/>
    </row>
    <row r="71" spans="1:8" ht="13.95" customHeight="1" x14ac:dyDescent="0.3">
      <c r="A71" s="11"/>
      <c r="B71" s="14" t="s">
        <v>13</v>
      </c>
      <c r="C71" s="55">
        <f>D69/C69</f>
        <v>1.0069191093219272</v>
      </c>
      <c r="D71" s="56"/>
      <c r="E71" s="55">
        <f>F69/E69</f>
        <v>0.89195747631153222</v>
      </c>
      <c r="F71" s="56"/>
      <c r="G71" s="55">
        <f>H69/G69</f>
        <v>0.88108593224141796</v>
      </c>
      <c r="H71" s="56"/>
    </row>
    <row r="72" spans="1:8" x14ac:dyDescent="0.3">
      <c r="C72" s="15"/>
      <c r="D72" s="15"/>
      <c r="E72" s="15"/>
      <c r="F72" s="15"/>
      <c r="G72" s="15"/>
      <c r="H72" s="15"/>
    </row>
    <row r="73" spans="1:8" x14ac:dyDescent="0.3">
      <c r="A73" s="52" t="s">
        <v>27</v>
      </c>
      <c r="B73" s="16" t="s">
        <v>17</v>
      </c>
      <c r="C73" s="41">
        <v>187</v>
      </c>
      <c r="D73" s="41">
        <v>248</v>
      </c>
      <c r="E73" s="41">
        <v>227</v>
      </c>
      <c r="F73" s="41">
        <v>234</v>
      </c>
      <c r="G73" s="41">
        <v>191</v>
      </c>
      <c r="H73" s="41">
        <v>180</v>
      </c>
    </row>
    <row r="74" spans="1:8" x14ac:dyDescent="0.3">
      <c r="A74" s="53"/>
      <c r="B74" s="17" t="s">
        <v>18</v>
      </c>
      <c r="C74" s="41">
        <v>4662</v>
      </c>
      <c r="D74" s="41">
        <v>4196</v>
      </c>
      <c r="E74" s="41">
        <v>4419</v>
      </c>
      <c r="F74" s="41">
        <v>4106</v>
      </c>
      <c r="G74" s="41">
        <v>3793</v>
      </c>
      <c r="H74" s="41">
        <v>2734</v>
      </c>
    </row>
    <row r="75" spans="1:8" ht="21.6" x14ac:dyDescent="0.3">
      <c r="A75" s="53"/>
      <c r="B75" s="18" t="s">
        <v>19</v>
      </c>
      <c r="C75" s="41">
        <v>30</v>
      </c>
      <c r="D75" s="41">
        <v>23</v>
      </c>
      <c r="E75" s="41">
        <v>15</v>
      </c>
      <c r="F75" s="41">
        <v>29</v>
      </c>
      <c r="G75" s="49" t="s">
        <v>39</v>
      </c>
      <c r="H75" s="41">
        <v>2</v>
      </c>
    </row>
    <row r="76" spans="1:8" x14ac:dyDescent="0.3">
      <c r="A76" s="53"/>
      <c r="B76" s="19" t="s">
        <v>20</v>
      </c>
      <c r="C76" s="42">
        <v>8816</v>
      </c>
      <c r="D76" s="42">
        <v>16588</v>
      </c>
      <c r="E76" s="42">
        <v>7584</v>
      </c>
      <c r="F76" s="42">
        <v>7914</v>
      </c>
      <c r="G76" s="42">
        <v>7190</v>
      </c>
      <c r="H76" s="42">
        <v>8420</v>
      </c>
    </row>
    <row r="77" spans="1:8" x14ac:dyDescent="0.3">
      <c r="A77" s="54"/>
      <c r="B77" s="14" t="s">
        <v>12</v>
      </c>
      <c r="C77" s="43">
        <f t="shared" ref="C77:D77" si="21">SUM(C73:C76)</f>
        <v>13695</v>
      </c>
      <c r="D77" s="43">
        <f t="shared" si="21"/>
        <v>21055</v>
      </c>
      <c r="E77" s="43">
        <f t="shared" ref="E77:F77" si="22">SUM(E73:E76)</f>
        <v>12245</v>
      </c>
      <c r="F77" s="43">
        <f t="shared" si="22"/>
        <v>12283</v>
      </c>
      <c r="G77" s="43">
        <f t="shared" ref="G77:H77" si="23">SUM(G73:G76)</f>
        <v>11174</v>
      </c>
      <c r="H77" s="43">
        <f t="shared" si="23"/>
        <v>11336</v>
      </c>
    </row>
    <row r="78" spans="1:8" x14ac:dyDescent="0.3">
      <c r="A78" s="11"/>
      <c r="B78" s="20"/>
      <c r="C78" s="44"/>
      <c r="D78" s="44"/>
      <c r="E78" s="44"/>
      <c r="F78" s="44"/>
      <c r="G78" s="44"/>
      <c r="H78" s="44"/>
    </row>
    <row r="79" spans="1:8" x14ac:dyDescent="0.3">
      <c r="A79" s="11"/>
      <c r="B79" s="14" t="s">
        <v>13</v>
      </c>
      <c r="C79" s="55">
        <f>D77/C77</f>
        <v>1.5374224169404893</v>
      </c>
      <c r="D79" s="56"/>
      <c r="E79" s="55">
        <f>F77/E77</f>
        <v>1.0031033074724378</v>
      </c>
      <c r="F79" s="56"/>
      <c r="G79" s="55">
        <f>H77/G77</f>
        <v>1.0144979416502595</v>
      </c>
      <c r="H79" s="56"/>
    </row>
    <row r="80" spans="1:8" x14ac:dyDescent="0.3">
      <c r="C80" s="15"/>
      <c r="D80" s="15"/>
      <c r="E80" s="15"/>
      <c r="F80" s="15"/>
      <c r="G80" s="15"/>
      <c r="H80" s="15"/>
    </row>
    <row r="81" spans="1:8" x14ac:dyDescent="0.3">
      <c r="A81" s="57" t="s">
        <v>28</v>
      </c>
      <c r="B81" s="16" t="s">
        <v>15</v>
      </c>
      <c r="C81" s="40">
        <v>1</v>
      </c>
      <c r="D81" s="40">
        <v>0</v>
      </c>
      <c r="E81" s="40">
        <v>2</v>
      </c>
      <c r="F81" s="40">
        <v>0</v>
      </c>
      <c r="G81" s="48" t="s">
        <v>39</v>
      </c>
      <c r="H81" s="48">
        <v>1</v>
      </c>
    </row>
    <row r="82" spans="1:8" x14ac:dyDescent="0.3">
      <c r="A82" s="57" t="s">
        <v>16</v>
      </c>
      <c r="B82" s="16" t="s">
        <v>17</v>
      </c>
      <c r="C82" s="41">
        <v>59</v>
      </c>
      <c r="D82" s="41">
        <v>51</v>
      </c>
      <c r="E82" s="41">
        <v>60</v>
      </c>
      <c r="F82" s="41">
        <v>26</v>
      </c>
      <c r="G82" s="49">
        <v>89</v>
      </c>
      <c r="H82" s="49">
        <v>29</v>
      </c>
    </row>
    <row r="83" spans="1:8" x14ac:dyDescent="0.3">
      <c r="A83" s="57" t="s">
        <v>16</v>
      </c>
      <c r="B83" s="17" t="s">
        <v>18</v>
      </c>
      <c r="C83" s="41">
        <v>2091</v>
      </c>
      <c r="D83" s="41">
        <v>1806</v>
      </c>
      <c r="E83" s="41">
        <v>1844</v>
      </c>
      <c r="F83" s="41">
        <v>1909</v>
      </c>
      <c r="G83" s="49">
        <v>2199</v>
      </c>
      <c r="H83" s="49">
        <v>1576</v>
      </c>
    </row>
    <row r="84" spans="1:8" ht="21.6" x14ac:dyDescent="0.3">
      <c r="A84" s="57" t="s">
        <v>16</v>
      </c>
      <c r="B84" s="18" t="s">
        <v>19</v>
      </c>
      <c r="C84" s="41">
        <v>7</v>
      </c>
      <c r="D84" s="41">
        <v>0</v>
      </c>
      <c r="E84" s="41">
        <v>30</v>
      </c>
      <c r="F84" s="41">
        <v>10</v>
      </c>
      <c r="G84" s="49">
        <v>12</v>
      </c>
      <c r="H84" s="49">
        <v>15</v>
      </c>
    </row>
    <row r="85" spans="1:8" x14ac:dyDescent="0.3">
      <c r="A85" s="57" t="s">
        <v>16</v>
      </c>
      <c r="B85" s="19" t="s">
        <v>20</v>
      </c>
      <c r="C85" s="42">
        <v>3273</v>
      </c>
      <c r="D85" s="42">
        <v>2276</v>
      </c>
      <c r="E85" s="42">
        <v>4908</v>
      </c>
      <c r="F85" s="42">
        <v>5541</v>
      </c>
      <c r="G85" s="50">
        <v>3502</v>
      </c>
      <c r="H85" s="50">
        <v>7240</v>
      </c>
    </row>
    <row r="86" spans="1:8" x14ac:dyDescent="0.3">
      <c r="A86" s="57" t="s">
        <v>16</v>
      </c>
      <c r="B86" s="14" t="s">
        <v>12</v>
      </c>
      <c r="C86" s="43">
        <f t="shared" ref="C86:D86" si="24">SUM(C81:C85)</f>
        <v>5431</v>
      </c>
      <c r="D86" s="43">
        <f t="shared" si="24"/>
        <v>4133</v>
      </c>
      <c r="E86" s="43">
        <f t="shared" ref="E86:F86" si="25">SUM(E81:E85)</f>
        <v>6844</v>
      </c>
      <c r="F86" s="43">
        <f t="shared" si="25"/>
        <v>7486</v>
      </c>
      <c r="G86" s="43">
        <f t="shared" ref="G86:H86" si="26">SUM(G81:G85)</f>
        <v>5802</v>
      </c>
      <c r="H86" s="43">
        <f t="shared" si="26"/>
        <v>8861</v>
      </c>
    </row>
    <row r="87" spans="1:8" ht="6" customHeight="1" x14ac:dyDescent="0.3">
      <c r="A87" s="11"/>
      <c r="B87" s="20"/>
      <c r="C87" s="44"/>
      <c r="D87" s="44"/>
      <c r="E87" s="44"/>
      <c r="F87" s="44"/>
      <c r="G87" s="44"/>
      <c r="H87" s="44"/>
    </row>
    <row r="88" spans="1:8" x14ac:dyDescent="0.3">
      <c r="A88" s="11"/>
      <c r="B88" s="14" t="s">
        <v>13</v>
      </c>
      <c r="C88" s="55">
        <f>D86/C86</f>
        <v>0.76100165715337875</v>
      </c>
      <c r="D88" s="56"/>
      <c r="E88" s="55">
        <f>F86/E86</f>
        <v>1.0938047925189947</v>
      </c>
      <c r="F88" s="56"/>
      <c r="G88" s="55">
        <f>H86/G86</f>
        <v>1.5272319889693209</v>
      </c>
      <c r="H88" s="56"/>
    </row>
    <row r="89" spans="1:8" x14ac:dyDescent="0.3">
      <c r="A89" s="11"/>
      <c r="B89" s="20"/>
      <c r="C89" s="44"/>
      <c r="D89" s="44"/>
      <c r="E89" s="45"/>
      <c r="F89" s="45"/>
      <c r="G89" s="44"/>
      <c r="H89" s="44"/>
    </row>
    <row r="90" spans="1:8" x14ac:dyDescent="0.3">
      <c r="A90" s="21"/>
    </row>
    <row r="91" spans="1:8" ht="27" customHeight="1" x14ac:dyDescent="0.3">
      <c r="A91" s="51" t="s">
        <v>29</v>
      </c>
      <c r="B91" s="51"/>
      <c r="C91" s="51"/>
      <c r="D91" s="51"/>
    </row>
    <row r="92" spans="1:8" ht="33.6" customHeight="1" x14ac:dyDescent="0.3">
      <c r="A92" s="51" t="s">
        <v>30</v>
      </c>
      <c r="B92" s="51"/>
      <c r="C92" s="51"/>
      <c r="D92" s="51"/>
    </row>
  </sheetData>
  <mergeCells count="42">
    <mergeCell ref="G54:H54"/>
    <mergeCell ref="G63:H63"/>
    <mergeCell ref="G71:H71"/>
    <mergeCell ref="G79:H79"/>
    <mergeCell ref="G88:H88"/>
    <mergeCell ref="G11:H11"/>
    <mergeCell ref="G20:H20"/>
    <mergeCell ref="G28:H28"/>
    <mergeCell ref="G37:H37"/>
    <mergeCell ref="G46:H46"/>
    <mergeCell ref="C37:D37"/>
    <mergeCell ref="E37:F37"/>
    <mergeCell ref="A6:A9"/>
    <mergeCell ref="C11:D11"/>
    <mergeCell ref="E11:F11"/>
    <mergeCell ref="A13:A18"/>
    <mergeCell ref="C20:D20"/>
    <mergeCell ref="E20:F20"/>
    <mergeCell ref="A22:A26"/>
    <mergeCell ref="C28:D28"/>
    <mergeCell ref="E28:F28"/>
    <mergeCell ref="A30:A35"/>
    <mergeCell ref="C71:D71"/>
    <mergeCell ref="E71:F71"/>
    <mergeCell ref="A39:A44"/>
    <mergeCell ref="C46:D46"/>
    <mergeCell ref="E46:F46"/>
    <mergeCell ref="A48:A52"/>
    <mergeCell ref="C54:D54"/>
    <mergeCell ref="E54:F54"/>
    <mergeCell ref="A56:A61"/>
    <mergeCell ref="C63:D63"/>
    <mergeCell ref="E63:F63"/>
    <mergeCell ref="A65:A69"/>
    <mergeCell ref="A92:D92"/>
    <mergeCell ref="A73:A77"/>
    <mergeCell ref="C79:D79"/>
    <mergeCell ref="E79:F79"/>
    <mergeCell ref="A81:A86"/>
    <mergeCell ref="C88:D88"/>
    <mergeCell ref="E88:F88"/>
    <mergeCell ref="A91:D91"/>
  </mergeCells>
  <conditionalFormatting sqref="C11:D11">
    <cfRule type="cellIs" dxfId="114" priority="207" operator="greaterThan">
      <formula>1</formula>
    </cfRule>
    <cfRule type="cellIs" dxfId="113" priority="215" operator="lessThan">
      <formula>1</formula>
    </cfRule>
  </conditionalFormatting>
  <conditionalFormatting sqref="C71:D71">
    <cfRule type="cellIs" dxfId="112" priority="212" operator="lessThan">
      <formula>1</formula>
    </cfRule>
    <cfRule type="cellIs" dxfId="111" priority="213" operator="lessThan">
      <formula>0.99</formula>
    </cfRule>
    <cfRule type="cellIs" dxfId="110" priority="214" operator="greaterThan">
      <formula>1</formula>
    </cfRule>
  </conditionalFormatting>
  <conditionalFormatting sqref="C88:D88">
    <cfRule type="cellIs" dxfId="109" priority="209" operator="lessThan">
      <formula>1</formula>
    </cfRule>
    <cfRule type="cellIs" dxfId="108" priority="210" operator="lessThan">
      <formula>0.99</formula>
    </cfRule>
    <cfRule type="cellIs" dxfId="107" priority="211" operator="greaterThan">
      <formula>1</formula>
    </cfRule>
  </conditionalFormatting>
  <conditionalFormatting sqref="C28:D28">
    <cfRule type="cellIs" dxfId="106" priority="195" operator="lessThan">
      <formula>1</formula>
    </cfRule>
    <cfRule type="cellIs" dxfId="105" priority="196" operator="lessThan">
      <formula>0.99</formula>
    </cfRule>
    <cfRule type="cellIs" dxfId="104" priority="197" operator="greaterThan">
      <formula>1</formula>
    </cfRule>
  </conditionalFormatting>
  <conditionalFormatting sqref="C37:D37">
    <cfRule type="cellIs" dxfId="103" priority="189" operator="lessThan">
      <formula>1</formula>
    </cfRule>
    <cfRule type="cellIs" dxfId="102" priority="190" operator="lessThan">
      <formula>0.99</formula>
    </cfRule>
    <cfRule type="cellIs" dxfId="101" priority="191" operator="greaterThan">
      <formula>1</formula>
    </cfRule>
  </conditionalFormatting>
  <conditionalFormatting sqref="C46:D46">
    <cfRule type="cellIs" dxfId="100" priority="183" operator="lessThan">
      <formula>1</formula>
    </cfRule>
    <cfRule type="cellIs" dxfId="99" priority="184" operator="lessThan">
      <formula>0.99</formula>
    </cfRule>
    <cfRule type="cellIs" dxfId="98" priority="185" operator="greaterThan">
      <formula>1</formula>
    </cfRule>
  </conditionalFormatting>
  <conditionalFormatting sqref="C54:D54">
    <cfRule type="cellIs" dxfId="97" priority="177" operator="lessThan">
      <formula>1</formula>
    </cfRule>
    <cfRule type="cellIs" dxfId="96" priority="178" operator="lessThan">
      <formula>0.99</formula>
    </cfRule>
    <cfRule type="cellIs" dxfId="95" priority="179" operator="greaterThan">
      <formula>1</formula>
    </cfRule>
  </conditionalFormatting>
  <conditionalFormatting sqref="C63:D63">
    <cfRule type="cellIs" dxfId="94" priority="171" operator="lessThan">
      <formula>1</formula>
    </cfRule>
    <cfRule type="cellIs" dxfId="93" priority="172" operator="lessThan">
      <formula>0.99</formula>
    </cfRule>
    <cfRule type="cellIs" dxfId="92" priority="173" operator="greaterThan">
      <formula>1</formula>
    </cfRule>
  </conditionalFormatting>
  <conditionalFormatting sqref="C79:D79">
    <cfRule type="cellIs" dxfId="91" priority="162" operator="lessThan">
      <formula>1</formula>
    </cfRule>
    <cfRule type="cellIs" dxfId="90" priority="163" operator="lessThan">
      <formula>0.99</formula>
    </cfRule>
    <cfRule type="cellIs" dxfId="89" priority="164" operator="greaterThan">
      <formula>1</formula>
    </cfRule>
  </conditionalFormatting>
  <conditionalFormatting sqref="E11:F11">
    <cfRule type="cellIs" dxfId="88" priority="113" operator="greaterThan">
      <formula>1</formula>
    </cfRule>
    <cfRule type="cellIs" dxfId="87" priority="120" operator="lessThan">
      <formula>1</formula>
    </cfRule>
  </conditionalFormatting>
  <conditionalFormatting sqref="E71:F71">
    <cfRule type="cellIs" dxfId="86" priority="117" operator="lessThan">
      <formula>1</formula>
    </cfRule>
    <cfRule type="cellIs" dxfId="85" priority="118" operator="lessThan">
      <formula>0.99</formula>
    </cfRule>
    <cfRule type="cellIs" dxfId="84" priority="119" operator="greaterThan">
      <formula>1</formula>
    </cfRule>
  </conditionalFormatting>
  <conditionalFormatting sqref="E88:F88">
    <cfRule type="cellIs" dxfId="83" priority="114" operator="lessThan">
      <formula>1</formula>
    </cfRule>
    <cfRule type="cellIs" dxfId="82" priority="115" operator="lessThan">
      <formula>0.99</formula>
    </cfRule>
    <cfRule type="cellIs" dxfId="81" priority="116" operator="greaterThan">
      <formula>1</formula>
    </cfRule>
  </conditionalFormatting>
  <conditionalFormatting sqref="E28:F28">
    <cfRule type="cellIs" dxfId="80" priority="107" operator="lessThan">
      <formula>1</formula>
    </cfRule>
    <cfRule type="cellIs" dxfId="79" priority="108" operator="lessThan">
      <formula>0.99</formula>
    </cfRule>
    <cfRule type="cellIs" dxfId="78" priority="109" operator="greaterThan">
      <formula>1</formula>
    </cfRule>
  </conditionalFormatting>
  <conditionalFormatting sqref="E37:F37">
    <cfRule type="cellIs" dxfId="77" priority="104" operator="lessThan">
      <formula>1</formula>
    </cfRule>
    <cfRule type="cellIs" dxfId="76" priority="105" operator="lessThan">
      <formula>0.99</formula>
    </cfRule>
    <cfRule type="cellIs" dxfId="75" priority="106" operator="greaterThan">
      <formula>1</formula>
    </cfRule>
  </conditionalFormatting>
  <conditionalFormatting sqref="E63:F63">
    <cfRule type="cellIs" dxfId="74" priority="95" operator="lessThan">
      <formula>1</formula>
    </cfRule>
    <cfRule type="cellIs" dxfId="73" priority="96" operator="lessThan">
      <formula>0.99</formula>
    </cfRule>
    <cfRule type="cellIs" dxfId="72" priority="97" operator="greaterThan">
      <formula>1</formula>
    </cfRule>
  </conditionalFormatting>
  <conditionalFormatting sqref="E54:F54">
    <cfRule type="cellIs" dxfId="71" priority="98" operator="lessThan">
      <formula>1</formula>
    </cfRule>
    <cfRule type="cellIs" dxfId="70" priority="99" operator="lessThan">
      <formula>0.99</formula>
    </cfRule>
    <cfRule type="cellIs" dxfId="69" priority="100" operator="greaterThan">
      <formula>1</formula>
    </cfRule>
  </conditionalFormatting>
  <conditionalFormatting sqref="E79:F79">
    <cfRule type="cellIs" dxfId="68" priority="92" operator="lessThan">
      <formula>1</formula>
    </cfRule>
    <cfRule type="cellIs" dxfId="67" priority="93" operator="lessThan">
      <formula>0.99</formula>
    </cfRule>
    <cfRule type="cellIs" dxfId="66" priority="94" operator="greaterThan">
      <formula>1</formula>
    </cfRule>
  </conditionalFormatting>
  <conditionalFormatting sqref="C20:D20">
    <cfRule type="cellIs" dxfId="65" priority="60" operator="lessThan">
      <formula>1</formula>
    </cfRule>
    <cfRule type="cellIs" dxfId="64" priority="61" operator="lessThan">
      <formula>0.99</formula>
    </cfRule>
    <cfRule type="cellIs" dxfId="63" priority="62" operator="greaterThan">
      <formula>1</formula>
    </cfRule>
  </conditionalFormatting>
  <conditionalFormatting sqref="E20:F20">
    <cfRule type="cellIs" dxfId="62" priority="57" operator="lessThan">
      <formula>1</formula>
    </cfRule>
    <cfRule type="cellIs" dxfId="61" priority="58" operator="lessThan">
      <formula>0.99</formula>
    </cfRule>
    <cfRule type="cellIs" dxfId="60" priority="59" operator="greaterThan">
      <formula>1</formula>
    </cfRule>
  </conditionalFormatting>
  <conditionalFormatting sqref="G11:H11">
    <cfRule type="cellIs" dxfId="59" priority="46" operator="greaterThan">
      <formula>1</formula>
    </cfRule>
    <cfRule type="cellIs" dxfId="58" priority="53" operator="lessThan">
      <formula>1</formula>
    </cfRule>
  </conditionalFormatting>
  <conditionalFormatting sqref="G71:H71">
    <cfRule type="cellIs" dxfId="57" priority="50" operator="lessThan">
      <formula>1</formula>
    </cfRule>
    <cfRule type="cellIs" dxfId="56" priority="51" operator="lessThan">
      <formula>0.99</formula>
    </cfRule>
    <cfRule type="cellIs" dxfId="55" priority="52" operator="greaterThan">
      <formula>1</formula>
    </cfRule>
  </conditionalFormatting>
  <conditionalFormatting sqref="G88:H88">
    <cfRule type="cellIs" dxfId="54" priority="47" operator="lessThan">
      <formula>1</formula>
    </cfRule>
    <cfRule type="cellIs" dxfId="53" priority="48" operator="lessThan">
      <formula>0.99</formula>
    </cfRule>
    <cfRule type="cellIs" dxfId="52" priority="49" operator="greaterThan">
      <formula>1</formula>
    </cfRule>
  </conditionalFormatting>
  <conditionalFormatting sqref="G63:H63">
    <cfRule type="cellIs" dxfId="51" priority="31" operator="lessThan">
      <formula>1</formula>
    </cfRule>
    <cfRule type="cellIs" dxfId="50" priority="32" operator="lessThan">
      <formula>0.99</formula>
    </cfRule>
    <cfRule type="cellIs" dxfId="49" priority="33" operator="greaterThan">
      <formula>1</formula>
    </cfRule>
  </conditionalFormatting>
  <conditionalFormatting sqref="E46:F46">
    <cfRule type="cellIs" dxfId="48" priority="22" operator="lessThan">
      <formula>1</formula>
    </cfRule>
    <cfRule type="cellIs" dxfId="47" priority="23" operator="lessThan">
      <formula>0.99</formula>
    </cfRule>
    <cfRule type="cellIs" dxfId="46" priority="24" operator="greaterThan">
      <formula>1</formula>
    </cfRule>
  </conditionalFormatting>
  <conditionalFormatting sqref="G46:H46">
    <cfRule type="cellIs" dxfId="45" priority="19" operator="lessThan">
      <formula>1</formula>
    </cfRule>
    <cfRule type="cellIs" dxfId="44" priority="20" operator="lessThan">
      <formula>0.99</formula>
    </cfRule>
    <cfRule type="cellIs" dxfId="43" priority="21" operator="greaterThan">
      <formula>1</formula>
    </cfRule>
  </conditionalFormatting>
  <conditionalFormatting sqref="G28:H28">
    <cfRule type="cellIs" dxfId="42" priority="16" operator="lessThan">
      <formula>1</formula>
    </cfRule>
    <cfRule type="cellIs" dxfId="41" priority="17" operator="lessThan">
      <formula>0.99</formula>
    </cfRule>
    <cfRule type="cellIs" dxfId="40" priority="18" operator="greaterThan">
      <formula>1</formula>
    </cfRule>
  </conditionalFormatting>
  <conditionalFormatting sqref="G37:H37">
    <cfRule type="cellIs" dxfId="39" priority="13" operator="lessThan">
      <formula>1</formula>
    </cfRule>
    <cfRule type="cellIs" dxfId="38" priority="14" operator="lessThan">
      <formula>0.99</formula>
    </cfRule>
    <cfRule type="cellIs" dxfId="37" priority="15" operator="greaterThan">
      <formula>1</formula>
    </cfRule>
  </conditionalFormatting>
  <conditionalFormatting sqref="G54:H54">
    <cfRule type="cellIs" dxfId="36" priority="10" operator="lessThan">
      <formula>1</formula>
    </cfRule>
    <cfRule type="cellIs" dxfId="35" priority="11" operator="lessThan">
      <formula>0.99</formula>
    </cfRule>
    <cfRule type="cellIs" dxfId="34" priority="12" operator="greaterThan">
      <formula>1</formula>
    </cfRule>
  </conditionalFormatting>
  <conditionalFormatting sqref="G20:H20">
    <cfRule type="cellIs" dxfId="33" priority="4" operator="lessThan">
      <formula>1</formula>
    </cfRule>
    <cfRule type="cellIs" dxfId="32" priority="5" operator="lessThan">
      <formula>0.99</formula>
    </cfRule>
    <cfRule type="cellIs" dxfId="31" priority="6" operator="greaterThan">
      <formula>1</formula>
    </cfRule>
  </conditionalFormatting>
  <conditionalFormatting sqref="G79:H79">
    <cfRule type="cellIs" dxfId="30" priority="1" operator="lessThan">
      <formula>1</formula>
    </cfRule>
    <cfRule type="cellIs" dxfId="29" priority="2" operator="lessThan">
      <formula>0.99</formula>
    </cfRule>
    <cfRule type="cellIs" dxfId="2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4" orientation="portrait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zoomScaleNormal="100" workbookViewId="0">
      <selection activeCell="D25" sqref="D25"/>
    </sheetView>
  </sheetViews>
  <sheetFormatPr defaultColWidth="9.109375" defaultRowHeight="13.8" x14ac:dyDescent="0.3"/>
  <cols>
    <col min="1" max="1" width="31.33203125" style="2" customWidth="1"/>
    <col min="2" max="2" width="20.109375" style="2" customWidth="1"/>
    <col min="3" max="3" width="16.21875" style="2" customWidth="1"/>
    <col min="4" max="4" width="14.21875" style="2" customWidth="1"/>
    <col min="5" max="5" width="14" style="2" customWidth="1"/>
    <col min="6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5" s="22" customFormat="1" ht="15.6" x14ac:dyDescent="0.3">
      <c r="A1" s="1" t="s">
        <v>0</v>
      </c>
    </row>
    <row r="2" spans="1:5" s="22" customFormat="1" ht="14.4" x14ac:dyDescent="0.3">
      <c r="A2" s="23" t="s">
        <v>31</v>
      </c>
    </row>
    <row r="3" spans="1:5" s="22" customFormat="1" x14ac:dyDescent="0.3">
      <c r="A3" s="47" t="s">
        <v>35</v>
      </c>
    </row>
    <row r="4" spans="1:5" s="22" customFormat="1" x14ac:dyDescent="0.3"/>
    <row r="5" spans="1:5" s="22" customFormat="1" ht="33" customHeight="1" x14ac:dyDescent="0.3">
      <c r="A5" s="6" t="s">
        <v>2</v>
      </c>
      <c r="B5" s="6" t="s">
        <v>3</v>
      </c>
      <c r="C5" s="24" t="s">
        <v>34</v>
      </c>
      <c r="D5" s="24" t="s">
        <v>36</v>
      </c>
      <c r="E5" s="24" t="s">
        <v>32</v>
      </c>
    </row>
    <row r="6" spans="1:5" s="22" customFormat="1" ht="8.25" customHeight="1" x14ac:dyDescent="0.3">
      <c r="A6" s="11"/>
      <c r="B6" s="25"/>
      <c r="C6" s="26"/>
      <c r="D6" s="26"/>
      <c r="E6" s="26"/>
    </row>
    <row r="7" spans="1:5" s="22" customFormat="1" ht="28.95" customHeight="1" x14ac:dyDescent="0.3">
      <c r="A7" s="27" t="s">
        <v>8</v>
      </c>
      <c r="B7" s="28" t="s">
        <v>12</v>
      </c>
      <c r="C7" s="29">
        <v>40377</v>
      </c>
      <c r="D7" s="29">
        <v>56301</v>
      </c>
      <c r="E7" s="30">
        <f>(D7-C7)/C7</f>
        <v>0.39438294078311908</v>
      </c>
    </row>
    <row r="8" spans="1:5" s="22" customFormat="1" x14ac:dyDescent="0.3">
      <c r="A8" s="31"/>
      <c r="B8" s="32"/>
      <c r="C8" s="33"/>
      <c r="D8" s="33"/>
      <c r="E8" s="34"/>
    </row>
    <row r="9" spans="1:5" s="22" customFormat="1" ht="28.95" customHeight="1" x14ac:dyDescent="0.3">
      <c r="A9" s="27" t="s">
        <v>33</v>
      </c>
      <c r="B9" s="28" t="s">
        <v>12</v>
      </c>
      <c r="C9" s="29">
        <v>11653</v>
      </c>
      <c r="D9" s="29">
        <v>12601</v>
      </c>
      <c r="E9" s="30">
        <f>(D9-C9)/C9</f>
        <v>8.1352441431391059E-2</v>
      </c>
    </row>
    <row r="10" spans="1:5" s="22" customFormat="1" x14ac:dyDescent="0.3">
      <c r="A10" s="31"/>
      <c r="B10" s="32"/>
      <c r="C10" s="33"/>
      <c r="D10" s="33"/>
      <c r="E10" s="34"/>
    </row>
    <row r="11" spans="1:5" s="22" customFormat="1" ht="28.95" customHeight="1" x14ac:dyDescent="0.3">
      <c r="A11" s="27" t="s">
        <v>21</v>
      </c>
      <c r="B11" s="28" t="s">
        <v>12</v>
      </c>
      <c r="C11" s="29">
        <v>13304</v>
      </c>
      <c r="D11" s="29">
        <v>11265</v>
      </c>
      <c r="E11" s="30">
        <f>(D11-C11)/C11</f>
        <v>-0.15326217678893567</v>
      </c>
    </row>
    <row r="12" spans="1:5" s="22" customFormat="1" x14ac:dyDescent="0.3">
      <c r="A12" s="31"/>
      <c r="B12" s="32"/>
      <c r="C12" s="33"/>
      <c r="D12" s="33"/>
      <c r="E12" s="34"/>
    </row>
    <row r="13" spans="1:5" s="22" customFormat="1" ht="28.95" customHeight="1" x14ac:dyDescent="0.3">
      <c r="A13" s="27" t="s">
        <v>22</v>
      </c>
      <c r="B13" s="28" t="s">
        <v>12</v>
      </c>
      <c r="C13" s="29">
        <v>7608</v>
      </c>
      <c r="D13" s="29">
        <v>6342</v>
      </c>
      <c r="E13" s="30">
        <f>(D13-C13)/C13</f>
        <v>-0.16640378548895898</v>
      </c>
    </row>
    <row r="14" spans="1:5" s="22" customFormat="1" x14ac:dyDescent="0.3">
      <c r="A14" s="31"/>
      <c r="B14" s="32"/>
      <c r="C14" s="33"/>
      <c r="D14" s="33"/>
      <c r="E14" s="34"/>
    </row>
    <row r="15" spans="1:5" s="22" customFormat="1" ht="28.95" customHeight="1" x14ac:dyDescent="0.3">
      <c r="A15" s="27" t="s">
        <v>23</v>
      </c>
      <c r="B15" s="28" t="s">
        <v>12</v>
      </c>
      <c r="C15" s="29">
        <v>37972</v>
      </c>
      <c r="D15" s="29"/>
      <c r="E15" s="30"/>
    </row>
    <row r="16" spans="1:5" s="22" customFormat="1" x14ac:dyDescent="0.3">
      <c r="A16" s="31"/>
      <c r="B16" s="32"/>
      <c r="C16" s="33"/>
      <c r="D16" s="33"/>
      <c r="E16" s="34"/>
    </row>
    <row r="17" spans="1:6" s="22" customFormat="1" ht="28.95" customHeight="1" x14ac:dyDescent="0.3">
      <c r="A17" s="27" t="s">
        <v>24</v>
      </c>
      <c r="B17" s="28" t="s">
        <v>12</v>
      </c>
      <c r="C17" s="29">
        <v>2282</v>
      </c>
      <c r="D17" s="29">
        <v>3429</v>
      </c>
      <c r="E17" s="30">
        <f>(D17-C17)/C17</f>
        <v>0.50262927256792289</v>
      </c>
    </row>
    <row r="18" spans="1:6" s="22" customFormat="1" x14ac:dyDescent="0.3">
      <c r="A18" s="31"/>
      <c r="B18" s="32"/>
      <c r="C18" s="33"/>
      <c r="D18" s="33"/>
      <c r="E18" s="34"/>
    </row>
    <row r="19" spans="1:6" s="22" customFormat="1" ht="28.95" customHeight="1" x14ac:dyDescent="0.3">
      <c r="A19" s="27" t="s">
        <v>25</v>
      </c>
      <c r="B19" s="28" t="s">
        <v>12</v>
      </c>
      <c r="C19" s="29">
        <v>45592</v>
      </c>
      <c r="D19" s="29">
        <v>57238</v>
      </c>
      <c r="E19" s="30">
        <f>(D19-C19)/C19</f>
        <v>0.25543955079838571</v>
      </c>
    </row>
    <row r="20" spans="1:6" s="22" customFormat="1" x14ac:dyDescent="0.3">
      <c r="A20" s="31"/>
      <c r="B20" s="32"/>
      <c r="C20" s="33"/>
      <c r="D20" s="33"/>
      <c r="E20" s="34"/>
    </row>
    <row r="21" spans="1:6" s="22" customFormat="1" ht="28.95" customHeight="1" x14ac:dyDescent="0.3">
      <c r="A21" s="27" t="s">
        <v>26</v>
      </c>
      <c r="B21" s="28" t="s">
        <v>12</v>
      </c>
      <c r="C21" s="29">
        <v>7304</v>
      </c>
      <c r="D21" s="29">
        <v>8253</v>
      </c>
      <c r="E21" s="30">
        <f>(D21-C21)/C21</f>
        <v>0.12992880613362542</v>
      </c>
    </row>
    <row r="22" spans="1:6" s="22" customFormat="1" x14ac:dyDescent="0.3">
      <c r="A22" s="31"/>
      <c r="B22" s="32"/>
      <c r="C22" s="33"/>
      <c r="D22" s="33"/>
      <c r="E22" s="34"/>
    </row>
    <row r="23" spans="1:6" s="22" customFormat="1" ht="28.95" customHeight="1" x14ac:dyDescent="0.3">
      <c r="A23" s="27" t="s">
        <v>27</v>
      </c>
      <c r="B23" s="28" t="s">
        <v>12</v>
      </c>
      <c r="C23" s="29">
        <v>27471</v>
      </c>
      <c r="D23" s="29">
        <v>22261</v>
      </c>
      <c r="E23" s="30">
        <f>(D23-C23)/C23</f>
        <v>-0.18965454479269048</v>
      </c>
    </row>
    <row r="24" spans="1:6" s="22" customFormat="1" x14ac:dyDescent="0.3">
      <c r="A24" s="31"/>
      <c r="B24" s="32"/>
      <c r="C24" s="33"/>
      <c r="D24" s="33"/>
      <c r="E24" s="34"/>
    </row>
    <row r="25" spans="1:6" s="22" customFormat="1" ht="33" customHeight="1" x14ac:dyDescent="0.3">
      <c r="A25" s="27" t="s">
        <v>28</v>
      </c>
      <c r="B25" s="28" t="s">
        <v>12</v>
      </c>
      <c r="C25" s="29">
        <v>12216</v>
      </c>
      <c r="D25" s="29">
        <v>9235</v>
      </c>
      <c r="E25" s="30">
        <f>(D25-C25)/C25</f>
        <v>-0.24402423051735428</v>
      </c>
    </row>
    <row r="26" spans="1:6" s="22" customFormat="1" ht="33" customHeight="1" x14ac:dyDescent="0.3">
      <c r="A26" s="31"/>
      <c r="B26" s="32"/>
      <c r="C26" s="33"/>
      <c r="D26" s="33"/>
      <c r="E26" s="34"/>
    </row>
    <row r="27" spans="1:6" ht="21.6" customHeight="1" x14ac:dyDescent="0.3">
      <c r="A27" s="51"/>
      <c r="B27" s="51"/>
      <c r="C27" s="51"/>
      <c r="D27" s="51"/>
      <c r="E27" s="51"/>
    </row>
    <row r="28" spans="1:6" ht="33" customHeight="1" x14ac:dyDescent="0.3">
      <c r="A28" s="51" t="s">
        <v>29</v>
      </c>
      <c r="B28" s="51"/>
      <c r="C28" s="51"/>
      <c r="D28" s="51"/>
      <c r="E28" s="51"/>
      <c r="F28" s="35"/>
    </row>
    <row r="29" spans="1:6" ht="37.799999999999997" customHeight="1" x14ac:dyDescent="0.3">
      <c r="A29" s="51" t="s">
        <v>30</v>
      </c>
      <c r="B29" s="51"/>
      <c r="C29" s="51"/>
      <c r="D29" s="51"/>
      <c r="E29" s="51"/>
    </row>
  </sheetData>
  <mergeCells count="3">
    <mergeCell ref="A27:E27"/>
    <mergeCell ref="A28:E28"/>
    <mergeCell ref="A29:E29"/>
  </mergeCells>
  <conditionalFormatting sqref="E7:E8">
    <cfRule type="cellIs" dxfId="27" priority="39" operator="greaterThan">
      <formula>0</formula>
    </cfRule>
    <cfRule type="cellIs" dxfId="26" priority="40" operator="lessThan">
      <formula>0</formula>
    </cfRule>
  </conditionalFormatting>
  <conditionalFormatting sqref="E10 E14 E16 E18 E20 E22">
    <cfRule type="cellIs" dxfId="25" priority="37" operator="greaterThan">
      <formula>0</formula>
    </cfRule>
    <cfRule type="cellIs" dxfId="24" priority="38" operator="lessThan">
      <formula>0</formula>
    </cfRule>
  </conditionalFormatting>
  <conditionalFormatting sqref="E21">
    <cfRule type="cellIs" dxfId="23" priority="31" operator="greaterThan">
      <formula>0</formula>
    </cfRule>
    <cfRule type="cellIs" dxfId="22" priority="32" operator="lessThan">
      <formula>0</formula>
    </cfRule>
  </conditionalFormatting>
  <conditionalFormatting sqref="E24">
    <cfRule type="cellIs" dxfId="21" priority="29" operator="greaterThan">
      <formula>0</formula>
    </cfRule>
    <cfRule type="cellIs" dxfId="20" priority="30" operator="lessThan">
      <formula>0</formula>
    </cfRule>
  </conditionalFormatting>
  <conditionalFormatting sqref="E25:E26">
    <cfRule type="cellIs" dxfId="19" priority="27" operator="greaterThan">
      <formula>0</formula>
    </cfRule>
    <cfRule type="cellIs" dxfId="18" priority="28" operator="lessThan">
      <formula>0</formula>
    </cfRule>
  </conditionalFormatting>
  <conditionalFormatting sqref="E19">
    <cfRule type="cellIs" dxfId="17" priority="21" operator="greaterThan">
      <formula>0</formula>
    </cfRule>
    <cfRule type="cellIs" dxfId="16" priority="22" operator="lessThan">
      <formula>0</formula>
    </cfRule>
  </conditionalFormatting>
  <conditionalFormatting sqref="E11:E12">
    <cfRule type="cellIs" dxfId="13" priority="11" operator="greaterThan">
      <formula>0</formula>
    </cfRule>
    <cfRule type="cellIs" dxfId="12" priority="12" operator="lessThan">
      <formula>0</formula>
    </cfRule>
  </conditionalFormatting>
  <conditionalFormatting sqref="E13">
    <cfRule type="cellIs" dxfId="11" priority="9" operator="greaterThan">
      <formula>0</formula>
    </cfRule>
    <cfRule type="cellIs" dxfId="10" priority="10" operator="lessThan">
      <formula>0</formula>
    </cfRule>
  </conditionalFormatting>
  <conditionalFormatting sqref="E17">
    <cfRule type="cellIs" dxfId="9" priority="7" operator="greaterThan">
      <formula>0</formula>
    </cfRule>
    <cfRule type="cellIs" dxfId="8" priority="8" operator="lessThan">
      <formula>0</formula>
    </cfRule>
  </conditionalFormatting>
  <conditionalFormatting sqref="E9">
    <cfRule type="cellIs" dxfId="7" priority="5" operator="greaterThan">
      <formula>0</formula>
    </cfRule>
    <cfRule type="cellIs" dxfId="6" priority="6" operator="lessThan">
      <formula>0</formula>
    </cfRule>
  </conditionalFormatting>
  <conditionalFormatting sqref="E23">
    <cfRule type="cellIs" dxfId="5" priority="3" operator="greaterThan">
      <formula>0</formula>
    </cfRule>
    <cfRule type="cellIs" dxfId="4" priority="4" operator="lessThan">
      <formula>0</formula>
    </cfRule>
  </conditionalFormatting>
  <conditionalFormatting sqref="E15">
    <cfRule type="cellIs" dxfId="3" priority="1" operator="greaterThan">
      <formula>0</formula>
    </cfRule>
    <cfRule type="cellIs" dxfId="2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0906B4-38F9-48C1-9D75-1F0470B9AA14}"/>
</file>

<file path=customXml/itemProps2.xml><?xml version="1.0" encoding="utf-8"?>
<ds:datastoreItem xmlns:ds="http://schemas.openxmlformats.org/officeDocument/2006/customXml" ds:itemID="{A098B140-0D63-4D12-9951-E8D2D544A89F}"/>
</file>

<file path=customXml/itemProps3.xml><?xml version="1.0" encoding="utf-8"?>
<ds:datastoreItem xmlns:ds="http://schemas.openxmlformats.org/officeDocument/2006/customXml" ds:itemID="{6EF79E3D-BED1-4719-A6B7-D1615A52CB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Flussi_roma</vt:lpstr>
      <vt:lpstr>varpend_roma</vt:lpstr>
      <vt:lpstr>Flussi_roma!Area_stampa</vt:lpstr>
      <vt:lpstr>varpend_roma!Area_stampa</vt:lpstr>
      <vt:lpstr>Flussi_roma!Titoli_stampa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2017-02-27T15:14:45Z</dcterms:created>
  <dcterms:modified xsi:type="dcterms:W3CDTF">2018-03-02T10:15:41Z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