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5.239.139\Public\DatiCapoDipartimento\PENALE\monitoraggio 3 trim 2018\monitoraggio_distrettuale_xWebstat\"/>
    </mc:Choice>
  </mc:AlternateContent>
  <bookViews>
    <workbookView xWindow="0" yWindow="0" windowWidth="25200" windowHeight="12435"/>
  </bookViews>
  <sheets>
    <sheet name="Flussi_roma" sheetId="1" r:id="rId1"/>
    <sheet name="varpend_roma" sheetId="2" r:id="rId2"/>
  </sheets>
  <definedNames>
    <definedName name="_xlnm._FilterDatabase" localSheetId="0" hidden="1">Flussi_roma!$A$5:$B$9</definedName>
    <definedName name="_xlnm._FilterDatabase" localSheetId="1" hidden="1">varpend_roma!$A$5:$E$5</definedName>
    <definedName name="_xlnm.Print_Area" localSheetId="0">Flussi_roma!$A$1:$F$92</definedName>
    <definedName name="_xlnm.Print_Area" localSheetId="1">varpend_roma!$A$1:$E$27</definedName>
    <definedName name="_xlnm.Print_Titles" localSheetId="0">Flussi_roma!$5:$5</definedName>
  </definedNames>
  <calcPr calcId="162913"/>
</workbook>
</file>

<file path=xl/calcChain.xml><?xml version="1.0" encoding="utf-8"?>
<calcChain xmlns="http://schemas.openxmlformats.org/spreadsheetml/2006/main">
  <c r="E13" i="2" l="1"/>
  <c r="H35" i="1"/>
  <c r="G35" i="1"/>
  <c r="G37" i="1" l="1"/>
  <c r="H77" i="1"/>
  <c r="G77" i="1"/>
  <c r="E23" i="2"/>
  <c r="G79" i="1" l="1"/>
  <c r="E15" i="2"/>
  <c r="H44" i="1"/>
  <c r="G44" i="1"/>
  <c r="G46" i="1" l="1"/>
  <c r="H61" i="1"/>
  <c r="G61" i="1"/>
  <c r="H86" i="1"/>
  <c r="G86" i="1"/>
  <c r="H69" i="1"/>
  <c r="G69" i="1"/>
  <c r="H52" i="1"/>
  <c r="G52" i="1"/>
  <c r="F44" i="1"/>
  <c r="E46" i="1" s="1"/>
  <c r="E44" i="1"/>
  <c r="H26" i="1"/>
  <c r="G26" i="1"/>
  <c r="H18" i="1"/>
  <c r="G18" i="1"/>
  <c r="H9" i="1"/>
  <c r="G9" i="1"/>
  <c r="G88" i="1" l="1"/>
  <c r="G71" i="1"/>
  <c r="G54" i="1"/>
  <c r="G11" i="1"/>
  <c r="G63" i="1"/>
  <c r="G28" i="1"/>
  <c r="G20" i="1"/>
  <c r="E9" i="2" l="1"/>
  <c r="F77" i="1" l="1"/>
  <c r="E77" i="1"/>
  <c r="F18" i="1"/>
  <c r="E18" i="1"/>
  <c r="E20" i="1" l="1"/>
  <c r="E79" i="1"/>
  <c r="F52" i="1"/>
  <c r="E52" i="1"/>
  <c r="F35" i="1"/>
  <c r="E35" i="1"/>
  <c r="F26" i="1"/>
  <c r="E26" i="1"/>
  <c r="E17" i="2"/>
  <c r="E11" i="2"/>
  <c r="E37" i="1" l="1"/>
  <c r="E28" i="1"/>
  <c r="E54" i="1"/>
  <c r="D44" i="1"/>
  <c r="C44" i="1"/>
  <c r="C46" i="1" l="1"/>
  <c r="F86" i="1"/>
  <c r="E86" i="1"/>
  <c r="F69" i="1"/>
  <c r="E69" i="1"/>
  <c r="F61" i="1"/>
  <c r="E61" i="1"/>
  <c r="F9" i="1"/>
  <c r="E9" i="1"/>
  <c r="E11" i="1" l="1"/>
  <c r="E63" i="1"/>
  <c r="E71" i="1"/>
  <c r="E88" i="1"/>
  <c r="D18" i="1" l="1"/>
  <c r="C18" i="1"/>
  <c r="D86" i="1"/>
  <c r="C86" i="1"/>
  <c r="D77" i="1"/>
  <c r="C77" i="1"/>
  <c r="D69" i="1"/>
  <c r="C69" i="1"/>
  <c r="D61" i="1"/>
  <c r="C61" i="1"/>
  <c r="D52" i="1"/>
  <c r="C52" i="1"/>
  <c r="D35" i="1"/>
  <c r="C35" i="1"/>
  <c r="D26" i="1"/>
  <c r="C26" i="1"/>
  <c r="D9" i="1"/>
  <c r="C9" i="1"/>
  <c r="C28" i="1" l="1"/>
  <c r="C37" i="1"/>
  <c r="C63" i="1"/>
  <c r="C71" i="1"/>
  <c r="C79" i="1"/>
  <c r="C88" i="1"/>
  <c r="C20" i="1"/>
  <c r="C54" i="1"/>
  <c r="C11" i="1"/>
  <c r="E25" i="2"/>
  <c r="E21" i="2"/>
  <c r="E19" i="2"/>
  <c r="E7" i="2"/>
</calcChain>
</file>

<file path=xl/sharedStrings.xml><?xml version="1.0" encoding="utf-8"?>
<sst xmlns="http://schemas.openxmlformats.org/spreadsheetml/2006/main" count="141" uniqueCount="39">
  <si>
    <t>Distretto di Roma</t>
  </si>
  <si>
    <r>
      <t xml:space="preserve">Procedimenti iscritti, definiti e </t>
    </r>
    <r>
      <rPr>
        <b/>
        <i/>
        <sz val="11"/>
        <color theme="1"/>
        <rFont val="Calibri"/>
        <family val="2"/>
        <scheme val="minor"/>
      </rPr>
      <t>clearance rate</t>
    </r>
  </si>
  <si>
    <t>Ufficio</t>
  </si>
  <si>
    <t>Macro materia</t>
  </si>
  <si>
    <t>Iscritti 2016</t>
  </si>
  <si>
    <t>Definiti 2016</t>
  </si>
  <si>
    <t>Corte d'Appello di Roma</t>
  </si>
  <si>
    <t>SEZIONE ORDINARIA</t>
  </si>
  <si>
    <t xml:space="preserve">SEZIONE ASSISE </t>
  </si>
  <si>
    <t>SEZIONE MINORENNI</t>
  </si>
  <si>
    <t>TOTALE PENALE</t>
  </si>
  <si>
    <t>Clearance rate</t>
  </si>
  <si>
    <t xml:space="preserve">Tribunale Ordinario di Cassino </t>
  </si>
  <si>
    <t>RITO COLLEGIALE SEZIONE ASSISE</t>
  </si>
  <si>
    <t>Tribunale Ordinario di Agrigento</t>
  </si>
  <si>
    <t>RITO COLLEGIALE SEZIONE ORDINARIA</t>
  </si>
  <si>
    <t>RITO MONOCRATICO PRIMO GRADO</t>
  </si>
  <si>
    <t>RITO MONOCRATICO APPELLO GIUDICE DI PACE</t>
  </si>
  <si>
    <t>INDAGINI E UDIENZA PRELIMINARE (NOTI)</t>
  </si>
  <si>
    <t>Tribunale Ordinario di Civitavecchia</t>
  </si>
  <si>
    <t>Tribunale Ordinario di Frosinone</t>
  </si>
  <si>
    <t>Tribunale Ordinario di Latina</t>
  </si>
  <si>
    <t>Tribunale Ordinario di Rieti</t>
  </si>
  <si>
    <t>Tribunale Ordinario di Roma</t>
  </si>
  <si>
    <t>Tribunale Ordinario di Tivoli</t>
  </si>
  <si>
    <t>Tribunale Ordinario di Velletri</t>
  </si>
  <si>
    <t>Tribunale Ordinario di Viterbo</t>
  </si>
  <si>
    <t>Fonte: Ministero della Giustizia - Dipartimento dell'organizzazione giudiziaria, del personale e dei servizi - Direzione Generale di Statistica e Analisi Organizzativa</t>
  </si>
  <si>
    <t>Variazione pendenti</t>
  </si>
  <si>
    <t>Variazione</t>
  </si>
  <si>
    <t>Tribunale Ordinario di Cassino</t>
  </si>
  <si>
    <t>Iscritti 2017</t>
  </si>
  <si>
    <t>Definiti 2017</t>
  </si>
  <si>
    <t xml:space="preserve">                                     -  </t>
  </si>
  <si>
    <t>Pendenti al 31/12/2015</t>
  </si>
  <si>
    <t>SETTORE PENALE. Anni 2016 - 30 settembre 2018, registro autori di reato noti.</t>
  </si>
  <si>
    <t>Pendenti al 30/09/2018</t>
  </si>
  <si>
    <t>Iscritti 
gen-set '18</t>
  </si>
  <si>
    <t>Definiti
 gen-set '18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</si>
</sst>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0.0%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8"/>
      <color rgb="FF000000"/>
      <name val="Arial"/>
      <family val="2"/>
    </font>
    <font>
      <b/>
      <i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8"/>
      <name val="Arial"/>
      <family val="2"/>
    </font>
    <font>
      <i/>
      <sz val="8"/>
      <color theme="1"/>
      <name val="Calibri"/>
      <family val="2"/>
      <scheme val="minor"/>
    </font>
    <font>
      <i/>
      <sz val="9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53">
    <xf numFmtId="0" fontId="0" fillId="0" borderId="0"/>
    <xf numFmtId="9" fontId="1" fillId="0" borderId="0" applyFont="0" applyFill="0" applyBorder="0" applyAlignment="0" applyProtection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5" fillId="0" borderId="0"/>
  </cellStyleXfs>
  <cellXfs count="60">
    <xf numFmtId="0" fontId="0" fillId="0" borderId="0" xfId="0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Protection="1">
      <protection locked="0"/>
    </xf>
    <xf numFmtId="0" fontId="2" fillId="2" borderId="0" xfId="0" applyFont="1" applyFill="1"/>
    <xf numFmtId="0" fontId="6" fillId="2" borderId="0" xfId="0" applyFont="1" applyFill="1" applyProtection="1">
      <protection locked="0"/>
    </xf>
    <xf numFmtId="0" fontId="7" fillId="2" borderId="1" xfId="0" applyFont="1" applyFill="1" applyBorder="1" applyAlignment="1">
      <alignment vertical="center"/>
    </xf>
    <xf numFmtId="0" fontId="7" fillId="2" borderId="1" xfId="2" applyFont="1" applyFill="1" applyBorder="1" applyAlignment="1" applyProtection="1">
      <alignment horizontal="right" vertical="center" wrapText="1"/>
      <protection locked="0"/>
    </xf>
    <xf numFmtId="0" fontId="4" fillId="2" borderId="1" xfId="0" applyFont="1" applyFill="1" applyBorder="1"/>
    <xf numFmtId="0" fontId="10" fillId="2" borderId="6" xfId="0" applyFont="1" applyFill="1" applyBorder="1"/>
    <xf numFmtId="0" fontId="4" fillId="2" borderId="0" xfId="0" applyFont="1" applyFill="1" applyBorder="1" applyAlignment="1">
      <alignment horizontal="left" vertical="center" wrapText="1"/>
    </xf>
    <xf numFmtId="0" fontId="11" fillId="2" borderId="0" xfId="0" applyFont="1" applyFill="1" applyBorder="1"/>
    <xf numFmtId="3" fontId="4" fillId="2" borderId="0" xfId="0" applyNumberFormat="1" applyFont="1" applyFill="1" applyBorder="1"/>
    <xf numFmtId="0" fontId="10" fillId="2" borderId="1" xfId="0" applyFont="1" applyFill="1" applyBorder="1"/>
    <xf numFmtId="3" fontId="4" fillId="2" borderId="0" xfId="0" applyNumberFormat="1" applyFont="1" applyFill="1"/>
    <xf numFmtId="0" fontId="12" fillId="2" borderId="1" xfId="3" applyFont="1" applyFill="1" applyBorder="1" applyAlignment="1">
      <alignment wrapText="1"/>
    </xf>
    <xf numFmtId="0" fontId="9" fillId="2" borderId="2" xfId="3" applyFont="1" applyFill="1" applyBorder="1" applyAlignment="1">
      <alignment wrapText="1"/>
    </xf>
    <xf numFmtId="0" fontId="9" fillId="2" borderId="4" xfId="3" applyFont="1" applyFill="1" applyBorder="1" applyAlignment="1">
      <alignment wrapText="1"/>
    </xf>
    <xf numFmtId="0" fontId="9" fillId="2" borderId="1" xfId="3" applyFont="1" applyFill="1" applyBorder="1" applyAlignment="1">
      <alignment wrapText="1"/>
    </xf>
    <xf numFmtId="0" fontId="10" fillId="2" borderId="0" xfId="0" applyFont="1" applyFill="1" applyBorder="1"/>
    <xf numFmtId="0" fontId="13" fillId="2" borderId="0" xfId="4" applyFont="1" applyFill="1"/>
    <xf numFmtId="0" fontId="4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7" fillId="2" borderId="1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vertical="center"/>
    </xf>
    <xf numFmtId="3" fontId="4" fillId="2" borderId="0" xfId="0" applyNumberFormat="1" applyFont="1" applyFill="1" applyBorder="1" applyAlignment="1">
      <alignment vertical="center"/>
    </xf>
    <xf numFmtId="0" fontId="4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vertical="center"/>
    </xf>
    <xf numFmtId="3" fontId="7" fillId="2" borderId="1" xfId="0" applyNumberFormat="1" applyFont="1" applyFill="1" applyBorder="1" applyAlignment="1">
      <alignment horizontal="center" vertical="center"/>
    </xf>
    <xf numFmtId="164" fontId="7" fillId="2" borderId="1" xfId="1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center" wrapText="1"/>
    </xf>
    <xf numFmtId="0" fontId="10" fillId="2" borderId="0" xfId="0" applyFont="1" applyFill="1" applyBorder="1" applyAlignment="1">
      <alignment vertical="center"/>
    </xf>
    <xf numFmtId="3" fontId="7" fillId="2" borderId="0" xfId="0" applyNumberFormat="1" applyFont="1" applyFill="1" applyBorder="1" applyAlignment="1">
      <alignment horizontal="center" vertical="center"/>
    </xf>
    <xf numFmtId="164" fontId="7" fillId="2" borderId="0" xfId="1" applyNumberFormat="1" applyFont="1" applyFill="1" applyBorder="1" applyAlignment="1">
      <alignment horizontal="center" vertical="center"/>
    </xf>
    <xf numFmtId="3" fontId="17" fillId="2" borderId="3" xfId="3" applyNumberFormat="1" applyFont="1" applyFill="1" applyBorder="1" applyAlignment="1">
      <alignment horizontal="right" wrapText="1"/>
    </xf>
    <xf numFmtId="3" fontId="17" fillId="2" borderId="1" xfId="3" applyNumberFormat="1" applyFont="1" applyFill="1" applyBorder="1" applyAlignment="1">
      <alignment horizontal="right" wrapText="1"/>
    </xf>
    <xf numFmtId="3" fontId="17" fillId="2" borderId="5" xfId="3" applyNumberFormat="1" applyFont="1" applyFill="1" applyBorder="1" applyAlignment="1">
      <alignment horizontal="right" wrapText="1"/>
    </xf>
    <xf numFmtId="3" fontId="18" fillId="2" borderId="1" xfId="3" applyNumberFormat="1" applyFont="1" applyFill="1" applyBorder="1" applyAlignment="1">
      <alignment horizontal="right"/>
    </xf>
    <xf numFmtId="0" fontId="17" fillId="2" borderId="2" xfId="3" applyFont="1" applyFill="1" applyBorder="1" applyAlignment="1">
      <alignment horizontal="right" wrapText="1"/>
    </xf>
    <xf numFmtId="3" fontId="17" fillId="2" borderId="2" xfId="3" applyNumberFormat="1" applyFont="1" applyFill="1" applyBorder="1" applyAlignment="1">
      <alignment horizontal="right" wrapText="1"/>
    </xf>
    <xf numFmtId="3" fontId="17" fillId="2" borderId="4" xfId="3" applyNumberFormat="1" applyFont="1" applyFill="1" applyBorder="1" applyAlignment="1">
      <alignment horizontal="right" wrapText="1"/>
    </xf>
    <xf numFmtId="3" fontId="18" fillId="2" borderId="8" xfId="3" applyNumberFormat="1" applyFont="1" applyFill="1" applyBorder="1" applyAlignment="1">
      <alignment horizontal="right"/>
    </xf>
    <xf numFmtId="3" fontId="18" fillId="2" borderId="0" xfId="3" applyNumberFormat="1" applyFont="1" applyFill="1" applyBorder="1" applyAlignment="1">
      <alignment horizontal="right"/>
    </xf>
    <xf numFmtId="3" fontId="18" fillId="2" borderId="0" xfId="3" applyNumberFormat="1" applyFont="1" applyFill="1" applyBorder="1" applyAlignment="1" applyProtection="1">
      <alignment horizontal="right"/>
      <protection locked="0"/>
    </xf>
    <xf numFmtId="0" fontId="17" fillId="0" borderId="2" xfId="3" applyFont="1" applyFill="1" applyBorder="1" applyAlignment="1">
      <alignment horizontal="right" wrapText="1"/>
    </xf>
    <xf numFmtId="0" fontId="17" fillId="2" borderId="2" xfId="3" applyFont="1" applyFill="1" applyBorder="1" applyAlignment="1">
      <alignment horizontal="right"/>
    </xf>
    <xf numFmtId="3" fontId="17" fillId="2" borderId="2" xfId="3" applyNumberFormat="1" applyFont="1" applyFill="1" applyBorder="1" applyAlignment="1">
      <alignment horizontal="right"/>
    </xf>
    <xf numFmtId="3" fontId="17" fillId="2" borderId="4" xfId="3" applyNumberFormat="1" applyFont="1" applyFill="1" applyBorder="1" applyAlignment="1">
      <alignment horizontal="right"/>
    </xf>
    <xf numFmtId="0" fontId="15" fillId="0" borderId="0" xfId="10"/>
    <xf numFmtId="3" fontId="4" fillId="2" borderId="0" xfId="0" applyNumberFormat="1" applyFont="1" applyFill="1" applyAlignment="1">
      <alignment vertical="center"/>
    </xf>
    <xf numFmtId="0" fontId="15" fillId="0" borderId="0" xfId="10"/>
    <xf numFmtId="0" fontId="19" fillId="0" borderId="0" xfId="0" applyFont="1"/>
    <xf numFmtId="0" fontId="7" fillId="2" borderId="1" xfId="0" applyFont="1" applyFill="1" applyBorder="1" applyAlignment="1" applyProtection="1">
      <alignment horizontal="right" vertical="center" wrapText="1"/>
      <protection locked="0"/>
    </xf>
    <xf numFmtId="4" fontId="7" fillId="2" borderId="7" xfId="0" applyNumberFormat="1" applyFont="1" applyFill="1" applyBorder="1" applyAlignment="1">
      <alignment horizontal="center" vertical="center"/>
    </xf>
    <xf numFmtId="4" fontId="7" fillId="2" borderId="8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horizontal="left" vertical="center" wrapText="1"/>
    </xf>
    <xf numFmtId="0" fontId="4" fillId="2" borderId="10" xfId="0" applyFont="1" applyFill="1" applyBorder="1" applyAlignment="1">
      <alignment horizontal="left" vertical="center" wrapText="1"/>
    </xf>
    <xf numFmtId="0" fontId="4" fillId="2" borderId="11" xfId="0" applyFont="1" applyFill="1" applyBorder="1" applyAlignment="1">
      <alignment horizontal="left" vertical="center" wrapText="1"/>
    </xf>
    <xf numFmtId="0" fontId="14" fillId="2" borderId="0" xfId="0" applyFont="1" applyFill="1" applyAlignment="1">
      <alignment horizontal="left" vertical="center" wrapText="1"/>
    </xf>
  </cellXfs>
  <cellStyles count="153">
    <cellStyle name="Migliaia 2" xfId="151"/>
    <cellStyle name="Normale" xfId="0" builtinId="0"/>
    <cellStyle name="Normale 10" xfId="5"/>
    <cellStyle name="Normale 10 2" xfId="6"/>
    <cellStyle name="Normale 10 2 2" xfId="7"/>
    <cellStyle name="Normale 10 3" xfId="8"/>
    <cellStyle name="Normale 10 4" xfId="9"/>
    <cellStyle name="Normale 11" xfId="10"/>
    <cellStyle name="Normale 12" xfId="2"/>
    <cellStyle name="Normale 13" xfId="11"/>
    <cellStyle name="Normale 13 2" xfId="12"/>
    <cellStyle name="Normale 14" xfId="13"/>
    <cellStyle name="Normale 14 2" xfId="14"/>
    <cellStyle name="Normale 15" xfId="4"/>
    <cellStyle name="Normale 16" xfId="15"/>
    <cellStyle name="Normale 2" xfId="3"/>
    <cellStyle name="Normale 2 2" xfId="16"/>
    <cellStyle name="Normale 2 2 2" xfId="17"/>
    <cellStyle name="Normale 2 2 2 2" xfId="18"/>
    <cellStyle name="Normale 2 2 2 2 2" xfId="19"/>
    <cellStyle name="Normale 2 2 2 3" xfId="20"/>
    <cellStyle name="Normale 2 2 2 4" xfId="21"/>
    <cellStyle name="Normale 2 2 3" xfId="22"/>
    <cellStyle name="Normale 2 2 3 2" xfId="23"/>
    <cellStyle name="Normale 2 2 4" xfId="24"/>
    <cellStyle name="Normale 2 2 5" xfId="25"/>
    <cellStyle name="Normale 2 2 6" xfId="152"/>
    <cellStyle name="Normale 2 3" xfId="26"/>
    <cellStyle name="Normale 2 4" xfId="27"/>
    <cellStyle name="Normale 2 4 2" xfId="28"/>
    <cellStyle name="Normale 2 5" xfId="29"/>
    <cellStyle name="Normale 3" xfId="30"/>
    <cellStyle name="Normale 3 2" xfId="31"/>
    <cellStyle name="Normale 3 3" xfId="32"/>
    <cellStyle name="Normale 3 3 2" xfId="33"/>
    <cellStyle name="Normale 3 4" xfId="34"/>
    <cellStyle name="Normale 3 5" xfId="35"/>
    <cellStyle name="Normale 4" xfId="36"/>
    <cellStyle name="Normale 4 2" xfId="37"/>
    <cellStyle name="Normale 4 2 2" xfId="38"/>
    <cellStyle name="Normale 4 2 2 2" xfId="39"/>
    <cellStyle name="Normale 4 2 3" xfId="40"/>
    <cellStyle name="Normale 4 2 4" xfId="41"/>
    <cellStyle name="Normale 4 3" xfId="42"/>
    <cellStyle name="Normale 4 3 2" xfId="43"/>
    <cellStyle name="Normale 4 3 2 2" xfId="44"/>
    <cellStyle name="Normale 4 3 3" xfId="45"/>
    <cellStyle name="Normale 4 3 4" xfId="46"/>
    <cellStyle name="Normale 4 4" xfId="47"/>
    <cellStyle name="Normale 4 4 2" xfId="48"/>
    <cellStyle name="Normale 4 5" xfId="49"/>
    <cellStyle name="Normale 4 6" xfId="50"/>
    <cellStyle name="Normale 5" xfId="51"/>
    <cellStyle name="Normale 5 2" xfId="52"/>
    <cellStyle name="Normale 5 2 2" xfId="53"/>
    <cellStyle name="Normale 5 2 2 2" xfId="54"/>
    <cellStyle name="Normale 5 2 3" xfId="55"/>
    <cellStyle name="Normale 5 2 4" xfId="56"/>
    <cellStyle name="Normale 5 3" xfId="57"/>
    <cellStyle name="Normale 5 3 2" xfId="58"/>
    <cellStyle name="Normale 5 3 2 2" xfId="59"/>
    <cellStyle name="Normale 5 3 3" xfId="60"/>
    <cellStyle name="Normale 5 3 4" xfId="61"/>
    <cellStyle name="Normale 5 4" xfId="62"/>
    <cellStyle name="Normale 5 4 2" xfId="63"/>
    <cellStyle name="Normale 5 5" xfId="64"/>
    <cellStyle name="Normale 5 6" xfId="65"/>
    <cellStyle name="Normale 6" xfId="66"/>
    <cellStyle name="Normale 6 2" xfId="67"/>
    <cellStyle name="Normale 6 2 2" xfId="68"/>
    <cellStyle name="Normale 6 2 2 2" xfId="69"/>
    <cellStyle name="Normale 6 2 2 2 2" xfId="70"/>
    <cellStyle name="Normale 6 2 2 3" xfId="71"/>
    <cellStyle name="Normale 6 2 2 4" xfId="72"/>
    <cellStyle name="Normale 6 2 3" xfId="73"/>
    <cellStyle name="Normale 6 2 3 2" xfId="74"/>
    <cellStyle name="Normale 6 2 3 2 2" xfId="75"/>
    <cellStyle name="Normale 6 2 3 3" xfId="76"/>
    <cellStyle name="Normale 6 2 3 4" xfId="77"/>
    <cellStyle name="Normale 6 2 4" xfId="78"/>
    <cellStyle name="Normale 6 2 4 2" xfId="79"/>
    <cellStyle name="Normale 6 2 5" xfId="80"/>
    <cellStyle name="Normale 6 2 6" xfId="81"/>
    <cellStyle name="Normale 6 3" xfId="82"/>
    <cellStyle name="Normale 6 3 2" xfId="83"/>
    <cellStyle name="Normale 6 3 2 2" xfId="84"/>
    <cellStyle name="Normale 6 3 2 2 2" xfId="85"/>
    <cellStyle name="Normale 6 3 2 3" xfId="86"/>
    <cellStyle name="Normale 6 3 2 4" xfId="87"/>
    <cellStyle name="Normale 6 3 3" xfId="88"/>
    <cellStyle name="Normale 6 3 3 2" xfId="89"/>
    <cellStyle name="Normale 6 3 4" xfId="90"/>
    <cellStyle name="Normale 6 3 5" xfId="91"/>
    <cellStyle name="Normale 6 4" xfId="92"/>
    <cellStyle name="Normale 6 4 2" xfId="93"/>
    <cellStyle name="Normale 6 4 2 2" xfId="94"/>
    <cellStyle name="Normale 6 4 3" xfId="95"/>
    <cellStyle name="Normale 6 4 4" xfId="96"/>
    <cellStyle name="Normale 6 5" xfId="97"/>
    <cellStyle name="Normale 6 5 2" xfId="98"/>
    <cellStyle name="Normale 6 5 2 2" xfId="99"/>
    <cellStyle name="Normale 6 5 3" xfId="100"/>
    <cellStyle name="Normale 6 5 4" xfId="101"/>
    <cellStyle name="Normale 6 6" xfId="102"/>
    <cellStyle name="Normale 6 6 2" xfId="103"/>
    <cellStyle name="Normale 6 6 2 2" xfId="104"/>
    <cellStyle name="Normale 6 6 3" xfId="105"/>
    <cellStyle name="Normale 6 7" xfId="106"/>
    <cellStyle name="Normale 6 7 2" xfId="107"/>
    <cellStyle name="Normale 6 8" xfId="108"/>
    <cellStyle name="Normale 6 9" xfId="109"/>
    <cellStyle name="Normale 7" xfId="110"/>
    <cellStyle name="Normale 7 2" xfId="111"/>
    <cellStyle name="Normale 7 2 2" xfId="112"/>
    <cellStyle name="Normale 7 3" xfId="113"/>
    <cellStyle name="Normale 7 4" xfId="114"/>
    <cellStyle name="Normale 8" xfId="115"/>
    <cellStyle name="Normale 8 2" xfId="116"/>
    <cellStyle name="Normale 8 2 2" xfId="117"/>
    <cellStyle name="Normale 8 3" xfId="118"/>
    <cellStyle name="Normale 8 4" xfId="119"/>
    <cellStyle name="Normale 9" xfId="120"/>
    <cellStyle name="Normale 9 2" xfId="121"/>
    <cellStyle name="Normale 9 2 2" xfId="122"/>
    <cellStyle name="Normale 9 3" xfId="123"/>
    <cellStyle name="Normale 9 4" xfId="124"/>
    <cellStyle name="Percentuale" xfId="1" builtinId="5"/>
    <cellStyle name="Percentuale 2" xfId="125"/>
    <cellStyle name="Percentuale 3" xfId="126"/>
    <cellStyle name="Percentuale 3 2" xfId="127"/>
    <cellStyle name="Percentuale 3 2 2" xfId="128"/>
    <cellStyle name="Percentuale 3 2 2 2" xfId="129"/>
    <cellStyle name="Percentuale 3 2 3" xfId="130"/>
    <cellStyle name="Percentuale 3 3" xfId="131"/>
    <cellStyle name="Percentuale 3 3 2" xfId="132"/>
    <cellStyle name="Percentuale 3 4" xfId="133"/>
    <cellStyle name="Percentuale 3 4 2" xfId="134"/>
    <cellStyle name="Percentuale 3 5" xfId="135"/>
    <cellStyle name="Percentuale 4" xfId="136"/>
    <cellStyle name="Percentuale 4 2" xfId="137"/>
    <cellStyle name="Percentuale 4 2 2" xfId="138"/>
    <cellStyle name="Percentuale 4 2 2 2" xfId="139"/>
    <cellStyle name="Percentuale 4 2 3" xfId="140"/>
    <cellStyle name="Percentuale 4 3" xfId="141"/>
    <cellStyle name="Percentuale 4 3 2" xfId="142"/>
    <cellStyle name="Percentuale 4 4" xfId="143"/>
    <cellStyle name="Percentuale 4 4 2" xfId="144"/>
    <cellStyle name="Percentuale 4 5" xfId="145"/>
    <cellStyle name="Percentuale 5" xfId="146"/>
    <cellStyle name="Percentuale 6" xfId="147"/>
    <cellStyle name="Percentuale 6 2" xfId="148"/>
    <cellStyle name="Percentuale 7" xfId="149"/>
    <cellStyle name="Percentuale 7 2" xfId="150"/>
  </cellStyles>
  <dxfs count="111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2"/>
  <sheetViews>
    <sheetView showGridLines="0" tabSelected="1" topLeftCell="A13" zoomScale="85" zoomScaleNormal="85" workbookViewId="0">
      <selection activeCell="D86" sqref="D86"/>
    </sheetView>
  </sheetViews>
  <sheetFormatPr defaultColWidth="9.140625" defaultRowHeight="12.75" x14ac:dyDescent="0.2"/>
  <cols>
    <col min="1" max="1" width="19" style="2" customWidth="1"/>
    <col min="2" max="2" width="33.42578125" style="2" customWidth="1"/>
    <col min="3" max="4" width="11.7109375" style="3" customWidth="1"/>
    <col min="5" max="8" width="11.7109375" style="2" customWidth="1"/>
    <col min="9" max="9" width="8.85546875" style="2" customWidth="1"/>
    <col min="10" max="16384" width="9.140625" style="2"/>
  </cols>
  <sheetData>
    <row r="1" spans="1:8" ht="15.75" x14ac:dyDescent="0.25">
      <c r="A1" s="1" t="s">
        <v>0</v>
      </c>
    </row>
    <row r="2" spans="1:8" ht="15" x14ac:dyDescent="0.25">
      <c r="A2" s="4" t="s">
        <v>1</v>
      </c>
      <c r="D2" s="2"/>
    </row>
    <row r="3" spans="1:8" x14ac:dyDescent="0.2">
      <c r="A3" s="51" t="s">
        <v>35</v>
      </c>
      <c r="C3" s="5"/>
    </row>
    <row r="4" spans="1:8" ht="6.75" customHeight="1" x14ac:dyDescent="0.2"/>
    <row r="5" spans="1:8" ht="46.15" customHeight="1" x14ac:dyDescent="0.2">
      <c r="A5" s="6" t="s">
        <v>2</v>
      </c>
      <c r="B5" s="6" t="s">
        <v>3</v>
      </c>
      <c r="C5" s="7" t="s">
        <v>4</v>
      </c>
      <c r="D5" s="7" t="s">
        <v>5</v>
      </c>
      <c r="E5" s="7" t="s">
        <v>31</v>
      </c>
      <c r="F5" s="7" t="s">
        <v>32</v>
      </c>
      <c r="G5" s="52" t="s">
        <v>37</v>
      </c>
      <c r="H5" s="52" t="s">
        <v>38</v>
      </c>
    </row>
    <row r="6" spans="1:8" x14ac:dyDescent="0.2">
      <c r="A6" s="55" t="s">
        <v>6</v>
      </c>
      <c r="B6" s="8" t="s">
        <v>7</v>
      </c>
      <c r="C6" s="34">
        <v>22420</v>
      </c>
      <c r="D6" s="35">
        <v>10728</v>
      </c>
      <c r="E6" s="34">
        <v>17309</v>
      </c>
      <c r="F6" s="35">
        <v>11496</v>
      </c>
      <c r="G6" s="34">
        <v>9566</v>
      </c>
      <c r="H6" s="35">
        <v>11483</v>
      </c>
    </row>
    <row r="7" spans="1:8" x14ac:dyDescent="0.2">
      <c r="A7" s="55"/>
      <c r="B7" s="8" t="s">
        <v>8</v>
      </c>
      <c r="C7" s="34">
        <v>75</v>
      </c>
      <c r="D7" s="35">
        <v>61</v>
      </c>
      <c r="E7" s="34">
        <v>58</v>
      </c>
      <c r="F7" s="35">
        <v>69</v>
      </c>
      <c r="G7" s="34">
        <v>36</v>
      </c>
      <c r="H7" s="35">
        <v>39</v>
      </c>
    </row>
    <row r="8" spans="1:8" x14ac:dyDescent="0.2">
      <c r="A8" s="55"/>
      <c r="B8" s="8" t="s">
        <v>9</v>
      </c>
      <c r="C8" s="36">
        <v>198</v>
      </c>
      <c r="D8" s="35">
        <v>185</v>
      </c>
      <c r="E8" s="36">
        <v>175</v>
      </c>
      <c r="F8" s="35">
        <v>189</v>
      </c>
      <c r="G8" s="36">
        <v>121</v>
      </c>
      <c r="H8" s="35">
        <v>139</v>
      </c>
    </row>
    <row r="9" spans="1:8" x14ac:dyDescent="0.2">
      <c r="A9" s="55"/>
      <c r="B9" s="9" t="s">
        <v>10</v>
      </c>
      <c r="C9" s="37">
        <f t="shared" ref="C9:D9" si="0">SUM(C6:C8)</f>
        <v>22693</v>
      </c>
      <c r="D9" s="37">
        <f t="shared" si="0"/>
        <v>10974</v>
      </c>
      <c r="E9" s="37">
        <f t="shared" ref="E9:H9" si="1">SUM(E6:E8)</f>
        <v>17542</v>
      </c>
      <c r="F9" s="37">
        <f t="shared" si="1"/>
        <v>11754</v>
      </c>
      <c r="G9" s="37">
        <f t="shared" si="1"/>
        <v>9723</v>
      </c>
      <c r="H9" s="37">
        <f t="shared" si="1"/>
        <v>11661</v>
      </c>
    </row>
    <row r="10" spans="1:8" ht="7.15" customHeight="1" x14ac:dyDescent="0.2">
      <c r="A10" s="10"/>
      <c r="B10" s="11"/>
      <c r="C10" s="12"/>
      <c r="D10" s="12"/>
      <c r="E10" s="12"/>
      <c r="F10" s="12"/>
      <c r="G10" s="12"/>
      <c r="H10" s="12"/>
    </row>
    <row r="11" spans="1:8" ht="14.45" customHeight="1" x14ac:dyDescent="0.2">
      <c r="A11" s="10"/>
      <c r="B11" s="13" t="s">
        <v>11</v>
      </c>
      <c r="C11" s="53">
        <f>D9/C9</f>
        <v>0.48358524655180013</v>
      </c>
      <c r="D11" s="54"/>
      <c r="E11" s="53">
        <f>F9/E9</f>
        <v>0.67004902519667087</v>
      </c>
      <c r="F11" s="54"/>
      <c r="G11" s="53">
        <f>H9/G9</f>
        <v>1.19932119716137</v>
      </c>
      <c r="H11" s="54"/>
    </row>
    <row r="12" spans="1:8" x14ac:dyDescent="0.2">
      <c r="C12" s="14"/>
      <c r="D12" s="14"/>
      <c r="E12" s="14"/>
      <c r="F12" s="14"/>
      <c r="G12" s="14"/>
      <c r="H12" s="14"/>
    </row>
    <row r="13" spans="1:8" x14ac:dyDescent="0.2">
      <c r="A13" s="55" t="s">
        <v>12</v>
      </c>
      <c r="B13" s="15" t="s">
        <v>13</v>
      </c>
      <c r="C13" s="38">
        <v>0</v>
      </c>
      <c r="D13" s="38">
        <v>2</v>
      </c>
      <c r="E13" s="38">
        <v>1</v>
      </c>
      <c r="F13" s="38">
        <v>1</v>
      </c>
      <c r="G13" s="38">
        <v>0</v>
      </c>
      <c r="H13" s="38">
        <v>0</v>
      </c>
    </row>
    <row r="14" spans="1:8" x14ac:dyDescent="0.2">
      <c r="A14" s="55" t="s">
        <v>14</v>
      </c>
      <c r="B14" s="15" t="s">
        <v>15</v>
      </c>
      <c r="C14" s="39">
        <v>46</v>
      </c>
      <c r="D14" s="39">
        <v>65</v>
      </c>
      <c r="E14" s="39">
        <v>56</v>
      </c>
      <c r="F14" s="39">
        <v>40</v>
      </c>
      <c r="G14" s="39">
        <v>50</v>
      </c>
      <c r="H14" s="39">
        <v>42</v>
      </c>
    </row>
    <row r="15" spans="1:8" x14ac:dyDescent="0.2">
      <c r="A15" s="55" t="s">
        <v>14</v>
      </c>
      <c r="B15" s="16" t="s">
        <v>16</v>
      </c>
      <c r="C15" s="39">
        <v>1739</v>
      </c>
      <c r="D15" s="39">
        <v>2156</v>
      </c>
      <c r="E15" s="39">
        <v>2190</v>
      </c>
      <c r="F15" s="39">
        <v>1418</v>
      </c>
      <c r="G15" s="39">
        <v>1578</v>
      </c>
      <c r="H15" s="39">
        <v>1197</v>
      </c>
    </row>
    <row r="16" spans="1:8" ht="22.5" x14ac:dyDescent="0.2">
      <c r="A16" s="55" t="s">
        <v>14</v>
      </c>
      <c r="B16" s="17" t="s">
        <v>17</v>
      </c>
      <c r="C16" s="39">
        <v>80</v>
      </c>
      <c r="D16" s="39">
        <v>65</v>
      </c>
      <c r="E16" s="39">
        <v>62</v>
      </c>
      <c r="F16" s="39">
        <v>81</v>
      </c>
      <c r="G16" s="39">
        <v>40</v>
      </c>
      <c r="H16" s="39">
        <v>39</v>
      </c>
    </row>
    <row r="17" spans="1:9" x14ac:dyDescent="0.2">
      <c r="A17" s="55" t="s">
        <v>14</v>
      </c>
      <c r="B17" s="18" t="s">
        <v>18</v>
      </c>
      <c r="C17" s="40">
        <v>4351</v>
      </c>
      <c r="D17" s="40">
        <v>3965</v>
      </c>
      <c r="E17" s="40">
        <v>3860</v>
      </c>
      <c r="F17" s="40">
        <v>4925</v>
      </c>
      <c r="G17" s="40">
        <v>3274</v>
      </c>
      <c r="H17" s="40">
        <v>1775</v>
      </c>
    </row>
    <row r="18" spans="1:9" x14ac:dyDescent="0.2">
      <c r="A18" s="55" t="s">
        <v>14</v>
      </c>
      <c r="B18" s="13" t="s">
        <v>10</v>
      </c>
      <c r="C18" s="41">
        <f t="shared" ref="C18:D18" si="2">SUM(C13:C17)</f>
        <v>6216</v>
      </c>
      <c r="D18" s="41">
        <f t="shared" si="2"/>
        <v>6253</v>
      </c>
      <c r="E18" s="41">
        <f t="shared" ref="E18:H18" si="3">SUM(E13:E17)</f>
        <v>6169</v>
      </c>
      <c r="F18" s="41">
        <f t="shared" si="3"/>
        <v>6465</v>
      </c>
      <c r="G18" s="41">
        <f t="shared" si="3"/>
        <v>4942</v>
      </c>
      <c r="H18" s="41">
        <f t="shared" si="3"/>
        <v>3053</v>
      </c>
    </row>
    <row r="19" spans="1:9" x14ac:dyDescent="0.2">
      <c r="A19" s="10"/>
      <c r="B19" s="19"/>
      <c r="C19" s="42"/>
      <c r="D19" s="42"/>
      <c r="E19" s="42"/>
      <c r="F19" s="42"/>
      <c r="G19" s="42"/>
      <c r="H19" s="42"/>
    </row>
    <row r="20" spans="1:9" ht="13.9" customHeight="1" x14ac:dyDescent="0.2">
      <c r="A20" s="10"/>
      <c r="B20" s="13" t="s">
        <v>11</v>
      </c>
      <c r="C20" s="53">
        <f>D18/C18</f>
        <v>1.0059523809523809</v>
      </c>
      <c r="D20" s="54"/>
      <c r="E20" s="53">
        <f>F18/E18</f>
        <v>1.0479818447074081</v>
      </c>
      <c r="F20" s="54"/>
      <c r="G20" s="53">
        <f>H18/G18</f>
        <v>0.61776608660461352</v>
      </c>
      <c r="H20" s="54"/>
    </row>
    <row r="21" spans="1:9" x14ac:dyDescent="0.2">
      <c r="C21" s="14"/>
      <c r="D21" s="14"/>
      <c r="E21" s="14"/>
      <c r="F21" s="14"/>
      <c r="G21" s="14"/>
      <c r="H21" s="14"/>
    </row>
    <row r="22" spans="1:9" ht="12.75" customHeight="1" x14ac:dyDescent="0.2">
      <c r="A22" s="56" t="s">
        <v>19</v>
      </c>
      <c r="B22" s="15" t="s">
        <v>15</v>
      </c>
      <c r="C22" s="39">
        <v>113</v>
      </c>
      <c r="D22" s="39">
        <v>80</v>
      </c>
      <c r="E22" s="39">
        <v>87</v>
      </c>
      <c r="F22" s="39">
        <v>86</v>
      </c>
      <c r="G22" s="39">
        <v>71</v>
      </c>
      <c r="H22" s="39">
        <v>97</v>
      </c>
    </row>
    <row r="23" spans="1:9" ht="12.75" customHeight="1" x14ac:dyDescent="0.2">
      <c r="A23" s="57"/>
      <c r="B23" s="16" t="s">
        <v>16</v>
      </c>
      <c r="C23" s="39">
        <v>2818</v>
      </c>
      <c r="D23" s="39">
        <v>3006</v>
      </c>
      <c r="E23" s="39">
        <v>2778</v>
      </c>
      <c r="F23" s="39">
        <v>1778</v>
      </c>
      <c r="G23" s="39">
        <v>1938</v>
      </c>
      <c r="H23" s="39">
        <v>1653</v>
      </c>
    </row>
    <row r="24" spans="1:9" ht="22.5" customHeight="1" x14ac:dyDescent="0.2">
      <c r="A24" s="57"/>
      <c r="B24" s="17" t="s">
        <v>17</v>
      </c>
      <c r="C24" s="39">
        <v>10</v>
      </c>
      <c r="D24" s="39">
        <v>2</v>
      </c>
      <c r="E24" s="39">
        <v>17</v>
      </c>
      <c r="F24" s="39">
        <v>1</v>
      </c>
      <c r="G24" s="39">
        <v>6</v>
      </c>
      <c r="H24" s="39">
        <v>12</v>
      </c>
    </row>
    <row r="25" spans="1:9" ht="12.75" customHeight="1" x14ac:dyDescent="0.2">
      <c r="A25" s="57"/>
      <c r="B25" s="18" t="s">
        <v>18</v>
      </c>
      <c r="C25" s="40">
        <v>5433</v>
      </c>
      <c r="D25" s="40">
        <v>7031</v>
      </c>
      <c r="E25" s="40">
        <v>5790</v>
      </c>
      <c r="F25" s="40">
        <v>7281</v>
      </c>
      <c r="G25" s="40">
        <v>4523</v>
      </c>
      <c r="H25" s="40">
        <v>4503</v>
      </c>
      <c r="I25" s="48"/>
    </row>
    <row r="26" spans="1:9" ht="12.75" customHeight="1" x14ac:dyDescent="0.2">
      <c r="A26" s="58"/>
      <c r="B26" s="13" t="s">
        <v>10</v>
      </c>
      <c r="C26" s="41">
        <f t="shared" ref="C26:D26" si="4">SUM(C22:C25)</f>
        <v>8374</v>
      </c>
      <c r="D26" s="41">
        <f t="shared" si="4"/>
        <v>10119</v>
      </c>
      <c r="E26" s="41">
        <f t="shared" ref="E26:H26" si="5">SUM(E22:E25)</f>
        <v>8672</v>
      </c>
      <c r="F26" s="41">
        <f t="shared" si="5"/>
        <v>9146</v>
      </c>
      <c r="G26" s="41">
        <f t="shared" si="5"/>
        <v>6538</v>
      </c>
      <c r="H26" s="41">
        <f t="shared" si="5"/>
        <v>6265</v>
      </c>
    </row>
    <row r="27" spans="1:9" x14ac:dyDescent="0.2">
      <c r="A27" s="10"/>
      <c r="B27" s="19"/>
      <c r="C27" s="42"/>
      <c r="D27" s="42"/>
      <c r="E27" s="42"/>
      <c r="F27" s="42"/>
      <c r="G27" s="42"/>
      <c r="H27" s="42"/>
    </row>
    <row r="28" spans="1:9" ht="13.9" customHeight="1" x14ac:dyDescent="0.2">
      <c r="A28" s="10"/>
      <c r="B28" s="13" t="s">
        <v>11</v>
      </c>
      <c r="C28" s="53">
        <f>D26/C26</f>
        <v>1.2083830905182709</v>
      </c>
      <c r="D28" s="54"/>
      <c r="E28" s="53">
        <f>F26/E26</f>
        <v>1.0546586715867159</v>
      </c>
      <c r="F28" s="54"/>
      <c r="G28" s="53">
        <f>H26/G26</f>
        <v>0.95824411134903642</v>
      </c>
      <c r="H28" s="54"/>
    </row>
    <row r="29" spans="1:9" x14ac:dyDescent="0.2">
      <c r="C29" s="14"/>
      <c r="D29" s="14"/>
      <c r="E29" s="14"/>
      <c r="F29" s="14"/>
      <c r="G29" s="14"/>
      <c r="H29" s="14"/>
    </row>
    <row r="30" spans="1:9" x14ac:dyDescent="0.2">
      <c r="A30" s="56" t="s">
        <v>20</v>
      </c>
      <c r="B30" s="15" t="s">
        <v>13</v>
      </c>
      <c r="C30" s="38">
        <v>3</v>
      </c>
      <c r="D30" s="38">
        <v>4</v>
      </c>
      <c r="E30" s="45" t="s">
        <v>33</v>
      </c>
      <c r="F30" s="45">
        <v>4</v>
      </c>
      <c r="G30" s="38">
        <v>2</v>
      </c>
      <c r="H30" s="38">
        <v>1</v>
      </c>
    </row>
    <row r="31" spans="1:9" x14ac:dyDescent="0.2">
      <c r="A31" s="57" t="s">
        <v>14</v>
      </c>
      <c r="B31" s="15" t="s">
        <v>15</v>
      </c>
      <c r="C31" s="39">
        <v>85</v>
      </c>
      <c r="D31" s="39">
        <v>86</v>
      </c>
      <c r="E31" s="46">
        <v>75</v>
      </c>
      <c r="F31" s="46">
        <v>59</v>
      </c>
      <c r="G31" s="39">
        <v>58</v>
      </c>
      <c r="H31" s="39">
        <v>68</v>
      </c>
    </row>
    <row r="32" spans="1:9" x14ac:dyDescent="0.2">
      <c r="A32" s="57" t="s">
        <v>14</v>
      </c>
      <c r="B32" s="16" t="s">
        <v>16</v>
      </c>
      <c r="C32" s="39">
        <v>2544</v>
      </c>
      <c r="D32" s="39">
        <v>3567</v>
      </c>
      <c r="E32" s="46">
        <v>1731</v>
      </c>
      <c r="F32" s="46">
        <v>1737</v>
      </c>
      <c r="G32" s="39">
        <v>943</v>
      </c>
      <c r="H32" s="39">
        <v>1437</v>
      </c>
    </row>
    <row r="33" spans="1:10" ht="22.5" x14ac:dyDescent="0.2">
      <c r="A33" s="57" t="s">
        <v>14</v>
      </c>
      <c r="B33" s="17" t="s">
        <v>17</v>
      </c>
      <c r="C33" s="39">
        <v>52</v>
      </c>
      <c r="D33" s="39">
        <v>34</v>
      </c>
      <c r="E33" s="46">
        <v>34</v>
      </c>
      <c r="F33" s="46">
        <v>38</v>
      </c>
      <c r="G33" s="39">
        <v>36</v>
      </c>
      <c r="H33" s="39">
        <v>35</v>
      </c>
    </row>
    <row r="34" spans="1:10" x14ac:dyDescent="0.2">
      <c r="A34" s="57" t="s">
        <v>14</v>
      </c>
      <c r="B34" s="18" t="s">
        <v>18</v>
      </c>
      <c r="C34" s="40">
        <v>3260</v>
      </c>
      <c r="D34" s="40">
        <v>3480</v>
      </c>
      <c r="E34" s="47">
        <v>2775</v>
      </c>
      <c r="F34" s="47">
        <v>2573</v>
      </c>
      <c r="G34" s="40">
        <v>1981</v>
      </c>
      <c r="H34" s="40">
        <v>1825</v>
      </c>
      <c r="I34" s="50"/>
      <c r="J34" s="50"/>
    </row>
    <row r="35" spans="1:10" x14ac:dyDescent="0.2">
      <c r="A35" s="58" t="s">
        <v>14</v>
      </c>
      <c r="B35" s="13" t="s">
        <v>10</v>
      </c>
      <c r="C35" s="41">
        <f t="shared" ref="C35:D35" si="6">SUM(C30:C34)</f>
        <v>5944</v>
      </c>
      <c r="D35" s="41">
        <f t="shared" si="6"/>
        <v>7171</v>
      </c>
      <c r="E35" s="41">
        <f t="shared" ref="E35:H35" si="7">SUM(E30:E34)</f>
        <v>4615</v>
      </c>
      <c r="F35" s="41">
        <f t="shared" si="7"/>
        <v>4411</v>
      </c>
      <c r="G35" s="41">
        <f t="shared" si="7"/>
        <v>3020</v>
      </c>
      <c r="H35" s="41">
        <f t="shared" si="7"/>
        <v>3366</v>
      </c>
    </row>
    <row r="36" spans="1:10" x14ac:dyDescent="0.2">
      <c r="A36" s="10"/>
      <c r="B36" s="19"/>
      <c r="C36" s="42"/>
      <c r="D36" s="42"/>
      <c r="E36" s="42"/>
      <c r="F36" s="42"/>
      <c r="G36" s="42"/>
      <c r="H36" s="42"/>
    </row>
    <row r="37" spans="1:10" x14ac:dyDescent="0.2">
      <c r="A37" s="10"/>
      <c r="B37" s="13" t="s">
        <v>11</v>
      </c>
      <c r="C37" s="53">
        <f>D35/C35</f>
        <v>1.2064266487213997</v>
      </c>
      <c r="D37" s="54"/>
      <c r="E37" s="53">
        <f>F35/E35</f>
        <v>0.95579631635969664</v>
      </c>
      <c r="F37" s="54"/>
      <c r="G37" s="53">
        <f>H35/G35</f>
        <v>1.114569536423841</v>
      </c>
      <c r="H37" s="54"/>
    </row>
    <row r="38" spans="1:10" x14ac:dyDescent="0.2">
      <c r="C38" s="14"/>
      <c r="D38" s="14"/>
      <c r="E38" s="14"/>
      <c r="F38" s="14"/>
      <c r="G38" s="14"/>
      <c r="H38" s="14"/>
    </row>
    <row r="39" spans="1:10" x14ac:dyDescent="0.2">
      <c r="A39" s="56" t="s">
        <v>21</v>
      </c>
      <c r="B39" s="15" t="s">
        <v>13</v>
      </c>
      <c r="C39" s="44">
        <v>0</v>
      </c>
      <c r="D39" s="44">
        <v>3</v>
      </c>
      <c r="E39" s="44">
        <v>2</v>
      </c>
      <c r="F39" s="44">
        <v>2</v>
      </c>
      <c r="G39" s="38">
        <v>1</v>
      </c>
      <c r="H39" s="38">
        <v>0</v>
      </c>
    </row>
    <row r="40" spans="1:10" x14ac:dyDescent="0.2">
      <c r="A40" s="57" t="s">
        <v>14</v>
      </c>
      <c r="B40" s="15" t="s">
        <v>15</v>
      </c>
      <c r="C40" s="39">
        <v>167</v>
      </c>
      <c r="D40" s="39">
        <v>172</v>
      </c>
      <c r="E40" s="39">
        <v>202</v>
      </c>
      <c r="F40" s="39">
        <v>155</v>
      </c>
      <c r="G40" s="39">
        <v>132</v>
      </c>
      <c r="H40" s="39">
        <v>97</v>
      </c>
    </row>
    <row r="41" spans="1:10" x14ac:dyDescent="0.2">
      <c r="A41" s="57" t="s">
        <v>14</v>
      </c>
      <c r="B41" s="16" t="s">
        <v>16</v>
      </c>
      <c r="C41" s="39">
        <v>2765</v>
      </c>
      <c r="D41" s="39">
        <v>3005</v>
      </c>
      <c r="E41" s="39">
        <v>3566</v>
      </c>
      <c r="F41" s="39">
        <v>2703</v>
      </c>
      <c r="G41" s="39">
        <v>3946</v>
      </c>
      <c r="H41" s="39">
        <v>2280</v>
      </c>
    </row>
    <row r="42" spans="1:10" ht="22.5" x14ac:dyDescent="0.2">
      <c r="A42" s="57" t="s">
        <v>14</v>
      </c>
      <c r="B42" s="17" t="s">
        <v>17</v>
      </c>
      <c r="C42" s="39">
        <v>29</v>
      </c>
      <c r="D42" s="39">
        <v>7</v>
      </c>
      <c r="E42" s="39">
        <v>7</v>
      </c>
      <c r="F42" s="39">
        <v>20</v>
      </c>
      <c r="G42" s="39">
        <v>15</v>
      </c>
      <c r="H42" s="39">
        <v>10</v>
      </c>
    </row>
    <row r="43" spans="1:10" x14ac:dyDescent="0.2">
      <c r="A43" s="57" t="s">
        <v>14</v>
      </c>
      <c r="B43" s="18" t="s">
        <v>18</v>
      </c>
      <c r="C43" s="40">
        <v>9149</v>
      </c>
      <c r="D43" s="40">
        <v>12536</v>
      </c>
      <c r="E43" s="40">
        <v>5381</v>
      </c>
      <c r="F43" s="40">
        <v>7138</v>
      </c>
      <c r="G43" s="40">
        <v>3758</v>
      </c>
      <c r="H43" s="40">
        <v>5680</v>
      </c>
    </row>
    <row r="44" spans="1:10" x14ac:dyDescent="0.2">
      <c r="A44" s="58" t="s">
        <v>14</v>
      </c>
      <c r="B44" s="13" t="s">
        <v>10</v>
      </c>
      <c r="C44" s="41">
        <f t="shared" ref="C44:H44" si="8">SUM(C39:C43)</f>
        <v>12110</v>
      </c>
      <c r="D44" s="41">
        <f t="shared" si="8"/>
        <v>15723</v>
      </c>
      <c r="E44" s="41">
        <f t="shared" si="8"/>
        <v>9158</v>
      </c>
      <c r="F44" s="41">
        <f t="shared" si="8"/>
        <v>10018</v>
      </c>
      <c r="G44" s="41">
        <f t="shared" si="8"/>
        <v>7852</v>
      </c>
      <c r="H44" s="41">
        <f t="shared" si="8"/>
        <v>8067</v>
      </c>
    </row>
    <row r="45" spans="1:10" x14ac:dyDescent="0.2">
      <c r="A45" s="10"/>
      <c r="B45" s="19"/>
      <c r="C45" s="42"/>
      <c r="D45" s="42"/>
      <c r="E45" s="42"/>
      <c r="F45" s="42"/>
      <c r="G45" s="42"/>
      <c r="H45" s="42"/>
    </row>
    <row r="46" spans="1:10" x14ac:dyDescent="0.2">
      <c r="A46" s="10"/>
      <c r="B46" s="13" t="s">
        <v>11</v>
      </c>
      <c r="C46" s="53">
        <f>D44/C44</f>
        <v>1.2983484723369116</v>
      </c>
      <c r="D46" s="54"/>
      <c r="E46" s="53">
        <f>F44/E44</f>
        <v>1.093906966586591</v>
      </c>
      <c r="F46" s="54"/>
      <c r="G46" s="53">
        <f>H44/G44</f>
        <v>1.0273815588385125</v>
      </c>
      <c r="H46" s="54"/>
    </row>
    <row r="47" spans="1:10" x14ac:dyDescent="0.2">
      <c r="C47" s="14"/>
      <c r="D47" s="14"/>
      <c r="E47" s="14"/>
      <c r="F47" s="14"/>
      <c r="G47" s="14"/>
      <c r="H47" s="14"/>
    </row>
    <row r="48" spans="1:10" x14ac:dyDescent="0.2">
      <c r="A48" s="56" t="s">
        <v>22</v>
      </c>
      <c r="B48" s="15" t="s">
        <v>15</v>
      </c>
      <c r="C48" s="39">
        <v>39</v>
      </c>
      <c r="D48" s="39">
        <v>39</v>
      </c>
      <c r="E48" s="39">
        <v>35</v>
      </c>
      <c r="F48" s="39">
        <v>43</v>
      </c>
      <c r="G48" s="39">
        <v>22</v>
      </c>
      <c r="H48" s="39">
        <v>42</v>
      </c>
    </row>
    <row r="49" spans="1:8" x14ac:dyDescent="0.2">
      <c r="A49" s="57"/>
      <c r="B49" s="16" t="s">
        <v>16</v>
      </c>
      <c r="C49" s="39">
        <v>1251</v>
      </c>
      <c r="D49" s="39">
        <v>1121</v>
      </c>
      <c r="E49" s="39">
        <v>1390</v>
      </c>
      <c r="F49" s="39">
        <v>868</v>
      </c>
      <c r="G49" s="39">
        <v>916</v>
      </c>
      <c r="H49" s="39">
        <v>790</v>
      </c>
    </row>
    <row r="50" spans="1:8" ht="22.5" x14ac:dyDescent="0.2">
      <c r="A50" s="57"/>
      <c r="B50" s="17" t="s">
        <v>17</v>
      </c>
      <c r="C50" s="39">
        <v>16</v>
      </c>
      <c r="D50" s="39">
        <v>14</v>
      </c>
      <c r="E50" s="39">
        <v>3</v>
      </c>
      <c r="F50" s="39">
        <v>10</v>
      </c>
      <c r="G50" s="39">
        <v>7</v>
      </c>
      <c r="H50" s="39">
        <v>4</v>
      </c>
    </row>
    <row r="51" spans="1:8" x14ac:dyDescent="0.2">
      <c r="A51" s="57"/>
      <c r="B51" s="18" t="s">
        <v>18</v>
      </c>
      <c r="C51" s="40">
        <v>1781</v>
      </c>
      <c r="D51" s="40">
        <v>1836</v>
      </c>
      <c r="E51" s="40">
        <v>2053</v>
      </c>
      <c r="F51" s="40">
        <v>1947</v>
      </c>
      <c r="G51" s="40">
        <v>1226</v>
      </c>
      <c r="H51" s="40">
        <v>1088</v>
      </c>
    </row>
    <row r="52" spans="1:8" x14ac:dyDescent="0.2">
      <c r="A52" s="58"/>
      <c r="B52" s="13" t="s">
        <v>10</v>
      </c>
      <c r="C52" s="41">
        <f t="shared" ref="C52:D52" si="9">SUM(C48:C51)</f>
        <v>3087</v>
      </c>
      <c r="D52" s="41">
        <f t="shared" si="9"/>
        <v>3010</v>
      </c>
      <c r="E52" s="41">
        <f t="shared" ref="E52:H52" si="10">SUM(E48:E51)</f>
        <v>3481</v>
      </c>
      <c r="F52" s="41">
        <f t="shared" si="10"/>
        <v>2868</v>
      </c>
      <c r="G52" s="41">
        <f t="shared" si="10"/>
        <v>2171</v>
      </c>
      <c r="H52" s="41">
        <f t="shared" si="10"/>
        <v>1924</v>
      </c>
    </row>
    <row r="53" spans="1:8" x14ac:dyDescent="0.2">
      <c r="A53" s="10"/>
      <c r="B53" s="19"/>
      <c r="C53" s="42"/>
      <c r="D53" s="42"/>
      <c r="E53" s="42"/>
      <c r="F53" s="42"/>
      <c r="G53" s="42"/>
      <c r="H53" s="42"/>
    </row>
    <row r="54" spans="1:8" x14ac:dyDescent="0.2">
      <c r="A54" s="10"/>
      <c r="B54" s="13" t="s">
        <v>11</v>
      </c>
      <c r="C54" s="53">
        <f>D52/C52</f>
        <v>0.97505668934240364</v>
      </c>
      <c r="D54" s="54"/>
      <c r="E54" s="53">
        <f>F52/E52</f>
        <v>0.82390117782246486</v>
      </c>
      <c r="F54" s="54"/>
      <c r="G54" s="53">
        <f>H52/G52</f>
        <v>0.88622754491017963</v>
      </c>
      <c r="H54" s="54"/>
    </row>
    <row r="55" spans="1:8" x14ac:dyDescent="0.2">
      <c r="C55" s="14"/>
      <c r="D55" s="14"/>
      <c r="E55" s="14"/>
      <c r="F55" s="14"/>
      <c r="G55" s="14"/>
      <c r="H55" s="14"/>
    </row>
    <row r="56" spans="1:8" x14ac:dyDescent="0.2">
      <c r="A56" s="56" t="s">
        <v>23</v>
      </c>
      <c r="B56" s="15" t="s">
        <v>13</v>
      </c>
      <c r="C56" s="38">
        <v>27</v>
      </c>
      <c r="D56" s="38">
        <v>18</v>
      </c>
      <c r="E56" s="38">
        <v>21</v>
      </c>
      <c r="F56" s="38">
        <v>23</v>
      </c>
      <c r="G56" s="38">
        <v>20</v>
      </c>
      <c r="H56" s="38">
        <v>22</v>
      </c>
    </row>
    <row r="57" spans="1:8" x14ac:dyDescent="0.2">
      <c r="A57" s="57" t="s">
        <v>14</v>
      </c>
      <c r="B57" s="15" t="s">
        <v>15</v>
      </c>
      <c r="C57" s="39">
        <v>1420</v>
      </c>
      <c r="D57" s="39">
        <v>1319</v>
      </c>
      <c r="E57" s="39">
        <v>1422</v>
      </c>
      <c r="F57" s="39">
        <v>1269</v>
      </c>
      <c r="G57" s="39">
        <v>1185</v>
      </c>
      <c r="H57" s="39">
        <v>1016</v>
      </c>
    </row>
    <row r="58" spans="1:8" x14ac:dyDescent="0.2">
      <c r="A58" s="57" t="s">
        <v>14</v>
      </c>
      <c r="B58" s="16" t="s">
        <v>16</v>
      </c>
      <c r="C58" s="39">
        <v>16662</v>
      </c>
      <c r="D58" s="39">
        <v>18493</v>
      </c>
      <c r="E58" s="39">
        <v>20188</v>
      </c>
      <c r="F58" s="39">
        <v>15663</v>
      </c>
      <c r="G58" s="39">
        <v>14023</v>
      </c>
      <c r="H58" s="39">
        <v>12531</v>
      </c>
    </row>
    <row r="59" spans="1:8" ht="22.5" x14ac:dyDescent="0.2">
      <c r="A59" s="57" t="s">
        <v>14</v>
      </c>
      <c r="B59" s="17" t="s">
        <v>17</v>
      </c>
      <c r="C59" s="39">
        <v>100</v>
      </c>
      <c r="D59" s="39">
        <v>90</v>
      </c>
      <c r="E59" s="39">
        <v>278</v>
      </c>
      <c r="F59" s="39">
        <v>177</v>
      </c>
      <c r="G59" s="39">
        <v>155</v>
      </c>
      <c r="H59" s="39">
        <v>177</v>
      </c>
    </row>
    <row r="60" spans="1:8" x14ac:dyDescent="0.2">
      <c r="A60" s="57" t="s">
        <v>14</v>
      </c>
      <c r="B60" s="18" t="s">
        <v>18</v>
      </c>
      <c r="C60" s="40">
        <v>46857</v>
      </c>
      <c r="D60" s="40">
        <v>35008</v>
      </c>
      <c r="E60" s="40">
        <v>35580</v>
      </c>
      <c r="F60" s="40">
        <v>36324</v>
      </c>
      <c r="G60" s="40">
        <v>27061</v>
      </c>
      <c r="H60" s="40">
        <v>22782</v>
      </c>
    </row>
    <row r="61" spans="1:8" x14ac:dyDescent="0.2">
      <c r="A61" s="58" t="s">
        <v>14</v>
      </c>
      <c r="B61" s="13" t="s">
        <v>10</v>
      </c>
      <c r="C61" s="41">
        <f t="shared" ref="C61:D61" si="11">SUM(C56:C60)</f>
        <v>65066</v>
      </c>
      <c r="D61" s="41">
        <f t="shared" si="11"/>
        <v>54928</v>
      </c>
      <c r="E61" s="41">
        <f t="shared" ref="E61:H61" si="12">SUM(E56:E60)</f>
        <v>57489</v>
      </c>
      <c r="F61" s="41">
        <f t="shared" si="12"/>
        <v>53456</v>
      </c>
      <c r="G61" s="41">
        <f t="shared" si="12"/>
        <v>42444</v>
      </c>
      <c r="H61" s="41">
        <f t="shared" si="12"/>
        <v>36528</v>
      </c>
    </row>
    <row r="62" spans="1:8" x14ac:dyDescent="0.2">
      <c r="A62" s="10"/>
      <c r="B62" s="19"/>
      <c r="C62" s="42"/>
      <c r="D62" s="42"/>
      <c r="E62" s="42"/>
      <c r="F62" s="42"/>
      <c r="G62" s="42"/>
      <c r="H62" s="42"/>
    </row>
    <row r="63" spans="1:8" x14ac:dyDescent="0.2">
      <c r="A63" s="10"/>
      <c r="B63" s="13" t="s">
        <v>11</v>
      </c>
      <c r="C63" s="53">
        <f>D61/C61</f>
        <v>0.84418897734607934</v>
      </c>
      <c r="D63" s="54"/>
      <c r="E63" s="53">
        <f>F61/E61</f>
        <v>0.92984744907721473</v>
      </c>
      <c r="F63" s="54"/>
      <c r="G63" s="53">
        <f>H61/G61</f>
        <v>0.8606163415323721</v>
      </c>
      <c r="H63" s="54"/>
    </row>
    <row r="64" spans="1:8" x14ac:dyDescent="0.2">
      <c r="C64" s="14"/>
      <c r="D64" s="14"/>
      <c r="E64" s="14"/>
      <c r="F64" s="14"/>
      <c r="G64" s="14"/>
      <c r="H64" s="14"/>
    </row>
    <row r="65" spans="1:8" ht="12.75" customHeight="1" x14ac:dyDescent="0.2">
      <c r="A65" s="56" t="s">
        <v>24</v>
      </c>
      <c r="B65" s="15" t="s">
        <v>15</v>
      </c>
      <c r="C65" s="39">
        <v>100</v>
      </c>
      <c r="D65" s="39">
        <v>85</v>
      </c>
      <c r="E65" s="39">
        <v>89</v>
      </c>
      <c r="F65" s="39">
        <v>45</v>
      </c>
      <c r="G65" s="39">
        <v>76</v>
      </c>
      <c r="H65" s="39">
        <v>37</v>
      </c>
    </row>
    <row r="66" spans="1:8" x14ac:dyDescent="0.2">
      <c r="A66" s="57"/>
      <c r="B66" s="16" t="s">
        <v>16</v>
      </c>
      <c r="C66" s="39">
        <v>3649</v>
      </c>
      <c r="D66" s="39">
        <v>2838</v>
      </c>
      <c r="E66" s="39">
        <v>3349</v>
      </c>
      <c r="F66" s="39">
        <v>2495</v>
      </c>
      <c r="G66" s="39">
        <v>1848</v>
      </c>
      <c r="H66" s="39">
        <v>1305</v>
      </c>
    </row>
    <row r="67" spans="1:8" ht="22.5" x14ac:dyDescent="0.2">
      <c r="A67" s="57"/>
      <c r="B67" s="17" t="s">
        <v>17</v>
      </c>
      <c r="C67" s="39">
        <v>24</v>
      </c>
      <c r="D67" s="39">
        <v>19</v>
      </c>
      <c r="E67" s="39">
        <v>9</v>
      </c>
      <c r="F67" s="39">
        <v>14</v>
      </c>
      <c r="G67" s="39">
        <v>7</v>
      </c>
      <c r="H67" s="39">
        <v>13</v>
      </c>
    </row>
    <row r="68" spans="1:8" x14ac:dyDescent="0.2">
      <c r="A68" s="57"/>
      <c r="B68" s="18" t="s">
        <v>18</v>
      </c>
      <c r="C68" s="40">
        <v>4881</v>
      </c>
      <c r="D68" s="40">
        <v>4777</v>
      </c>
      <c r="E68" s="40">
        <v>5469</v>
      </c>
      <c r="F68" s="40">
        <v>5354</v>
      </c>
      <c r="G68" s="40">
        <v>3962</v>
      </c>
      <c r="H68" s="40">
        <v>3920</v>
      </c>
    </row>
    <row r="69" spans="1:8" x14ac:dyDescent="0.2">
      <c r="A69" s="58"/>
      <c r="B69" s="13" t="s">
        <v>10</v>
      </c>
      <c r="C69" s="41">
        <f t="shared" ref="C69:D69" si="13">SUM(C65:C68)</f>
        <v>8654</v>
      </c>
      <c r="D69" s="41">
        <f t="shared" si="13"/>
        <v>7719</v>
      </c>
      <c r="E69" s="41">
        <f t="shared" ref="E69:H69" si="14">SUM(E65:E68)</f>
        <v>8916</v>
      </c>
      <c r="F69" s="41">
        <f t="shared" si="14"/>
        <v>7908</v>
      </c>
      <c r="G69" s="41">
        <f t="shared" si="14"/>
        <v>5893</v>
      </c>
      <c r="H69" s="41">
        <f t="shared" si="14"/>
        <v>5275</v>
      </c>
    </row>
    <row r="70" spans="1:8" x14ac:dyDescent="0.2">
      <c r="A70" s="10"/>
      <c r="B70" s="19"/>
      <c r="C70" s="42"/>
      <c r="D70" s="42"/>
      <c r="E70" s="42"/>
      <c r="F70" s="42"/>
      <c r="G70" s="42"/>
      <c r="H70" s="42"/>
    </row>
    <row r="71" spans="1:8" ht="13.9" customHeight="1" x14ac:dyDescent="0.2">
      <c r="A71" s="10"/>
      <c r="B71" s="13" t="s">
        <v>11</v>
      </c>
      <c r="C71" s="53">
        <f>D69/C69</f>
        <v>0.89195747631153222</v>
      </c>
      <c r="D71" s="54"/>
      <c r="E71" s="53">
        <f>F69/E69</f>
        <v>0.88694481830417227</v>
      </c>
      <c r="F71" s="54"/>
      <c r="G71" s="53">
        <f>H69/G69</f>
        <v>0.89512981503478706</v>
      </c>
      <c r="H71" s="54"/>
    </row>
    <row r="72" spans="1:8" x14ac:dyDescent="0.2">
      <c r="C72" s="14"/>
      <c r="D72" s="14"/>
      <c r="E72" s="14"/>
      <c r="F72" s="14"/>
      <c r="G72" s="14"/>
      <c r="H72" s="14"/>
    </row>
    <row r="73" spans="1:8" x14ac:dyDescent="0.2">
      <c r="A73" s="56" t="s">
        <v>25</v>
      </c>
      <c r="B73" s="15" t="s">
        <v>15</v>
      </c>
      <c r="C73" s="39">
        <v>227</v>
      </c>
      <c r="D73" s="39">
        <v>234</v>
      </c>
      <c r="E73" s="39">
        <v>191</v>
      </c>
      <c r="F73" s="39">
        <v>180</v>
      </c>
      <c r="G73" s="39">
        <v>177</v>
      </c>
      <c r="H73" s="39">
        <v>174</v>
      </c>
    </row>
    <row r="74" spans="1:8" x14ac:dyDescent="0.2">
      <c r="A74" s="57"/>
      <c r="B74" s="16" t="s">
        <v>16</v>
      </c>
      <c r="C74" s="39">
        <v>4419</v>
      </c>
      <c r="D74" s="39">
        <v>4106</v>
      </c>
      <c r="E74" s="39">
        <v>3793</v>
      </c>
      <c r="F74" s="39">
        <v>2734</v>
      </c>
      <c r="G74" s="39">
        <v>2920</v>
      </c>
      <c r="H74" s="39">
        <v>2492</v>
      </c>
    </row>
    <row r="75" spans="1:8" ht="22.5" x14ac:dyDescent="0.2">
      <c r="A75" s="57"/>
      <c r="B75" s="17" t="s">
        <v>17</v>
      </c>
      <c r="C75" s="39">
        <v>15</v>
      </c>
      <c r="D75" s="39">
        <v>29</v>
      </c>
      <c r="E75" s="46">
        <v>0</v>
      </c>
      <c r="F75" s="39">
        <v>2</v>
      </c>
      <c r="G75" s="39">
        <v>7</v>
      </c>
      <c r="H75" s="39">
        <v>0</v>
      </c>
    </row>
    <row r="76" spans="1:8" x14ac:dyDescent="0.2">
      <c r="A76" s="57"/>
      <c r="B76" s="18" t="s">
        <v>18</v>
      </c>
      <c r="C76" s="40">
        <v>7584</v>
      </c>
      <c r="D76" s="40">
        <v>7914</v>
      </c>
      <c r="E76" s="40">
        <v>7190</v>
      </c>
      <c r="F76" s="40">
        <v>8420</v>
      </c>
      <c r="G76" s="40">
        <v>5458</v>
      </c>
      <c r="H76" s="40">
        <v>2994</v>
      </c>
    </row>
    <row r="77" spans="1:8" x14ac:dyDescent="0.2">
      <c r="A77" s="58"/>
      <c r="B77" s="13" t="s">
        <v>10</v>
      </c>
      <c r="C77" s="41">
        <f t="shared" ref="C77:D77" si="15">SUM(C73:C76)</f>
        <v>12245</v>
      </c>
      <c r="D77" s="41">
        <f t="shared" si="15"/>
        <v>12283</v>
      </c>
      <c r="E77" s="41">
        <f t="shared" ref="E77:H77" si="16">SUM(E73:E76)</f>
        <v>11174</v>
      </c>
      <c r="F77" s="41">
        <f t="shared" si="16"/>
        <v>11336</v>
      </c>
      <c r="G77" s="41">
        <f t="shared" si="16"/>
        <v>8562</v>
      </c>
      <c r="H77" s="41">
        <f t="shared" si="16"/>
        <v>5660</v>
      </c>
    </row>
    <row r="78" spans="1:8" x14ac:dyDescent="0.2">
      <c r="A78" s="10"/>
      <c r="B78" s="19"/>
      <c r="C78" s="42"/>
      <c r="D78" s="42"/>
      <c r="E78" s="42"/>
      <c r="F78" s="42"/>
      <c r="G78" s="42"/>
      <c r="H78" s="42"/>
    </row>
    <row r="79" spans="1:8" x14ac:dyDescent="0.2">
      <c r="A79" s="10"/>
      <c r="B79" s="13" t="s">
        <v>11</v>
      </c>
      <c r="C79" s="53">
        <f>D77/C77</f>
        <v>1.0031033074724378</v>
      </c>
      <c r="D79" s="54"/>
      <c r="E79" s="53">
        <f>F77/E77</f>
        <v>1.0144979416502595</v>
      </c>
      <c r="F79" s="54"/>
      <c r="G79" s="53">
        <f>H77/G77</f>
        <v>0.66106049988320481</v>
      </c>
      <c r="H79" s="54"/>
    </row>
    <row r="80" spans="1:8" x14ac:dyDescent="0.2">
      <c r="C80" s="14"/>
      <c r="D80" s="14"/>
      <c r="E80" s="14"/>
      <c r="F80" s="14"/>
      <c r="G80" s="14"/>
      <c r="H80" s="14"/>
    </row>
    <row r="81" spans="1:8" x14ac:dyDescent="0.2">
      <c r="A81" s="55" t="s">
        <v>26</v>
      </c>
      <c r="B81" s="15" t="s">
        <v>13</v>
      </c>
      <c r="C81" s="38">
        <v>2</v>
      </c>
      <c r="D81" s="38">
        <v>0</v>
      </c>
      <c r="E81" s="45">
        <v>0</v>
      </c>
      <c r="F81" s="45">
        <v>1</v>
      </c>
      <c r="G81" s="38">
        <v>3</v>
      </c>
      <c r="H81" s="38">
        <v>0</v>
      </c>
    </row>
    <row r="82" spans="1:8" x14ac:dyDescent="0.2">
      <c r="A82" s="55" t="s">
        <v>14</v>
      </c>
      <c r="B82" s="15" t="s">
        <v>15</v>
      </c>
      <c r="C82" s="39">
        <v>60</v>
      </c>
      <c r="D82" s="39">
        <v>26</v>
      </c>
      <c r="E82" s="46">
        <v>89</v>
      </c>
      <c r="F82" s="46">
        <v>29</v>
      </c>
      <c r="G82" s="39">
        <v>61</v>
      </c>
      <c r="H82" s="39">
        <v>44</v>
      </c>
    </row>
    <row r="83" spans="1:8" x14ac:dyDescent="0.2">
      <c r="A83" s="55" t="s">
        <v>14</v>
      </c>
      <c r="B83" s="16" t="s">
        <v>16</v>
      </c>
      <c r="C83" s="39">
        <v>1844</v>
      </c>
      <c r="D83" s="39">
        <v>1909</v>
      </c>
      <c r="E83" s="46">
        <v>2199</v>
      </c>
      <c r="F83" s="46">
        <v>1576</v>
      </c>
      <c r="G83" s="39">
        <v>1704</v>
      </c>
      <c r="H83" s="39">
        <v>1454</v>
      </c>
    </row>
    <row r="84" spans="1:8" ht="22.5" x14ac:dyDescent="0.2">
      <c r="A84" s="55" t="s">
        <v>14</v>
      </c>
      <c r="B84" s="17" t="s">
        <v>17</v>
      </c>
      <c r="C84" s="39">
        <v>30</v>
      </c>
      <c r="D84" s="39">
        <v>10</v>
      </c>
      <c r="E84" s="46">
        <v>12</v>
      </c>
      <c r="F84" s="46">
        <v>15</v>
      </c>
      <c r="G84" s="39">
        <v>28</v>
      </c>
      <c r="H84" s="39">
        <v>22</v>
      </c>
    </row>
    <row r="85" spans="1:8" x14ac:dyDescent="0.2">
      <c r="A85" s="55" t="s">
        <v>14</v>
      </c>
      <c r="B85" s="18" t="s">
        <v>18</v>
      </c>
      <c r="C85" s="40">
        <v>4908</v>
      </c>
      <c r="D85" s="40">
        <v>5541</v>
      </c>
      <c r="E85" s="47">
        <v>3544</v>
      </c>
      <c r="F85" s="47">
        <v>7683</v>
      </c>
      <c r="G85" s="40">
        <v>2600</v>
      </c>
      <c r="H85" s="40">
        <v>1701</v>
      </c>
    </row>
    <row r="86" spans="1:8" x14ac:dyDescent="0.2">
      <c r="A86" s="55" t="s">
        <v>14</v>
      </c>
      <c r="B86" s="13" t="s">
        <v>10</v>
      </c>
      <c r="C86" s="41">
        <f t="shared" ref="C86:D86" si="17">SUM(C81:C85)</f>
        <v>6844</v>
      </c>
      <c r="D86" s="41">
        <f t="shared" si="17"/>
        <v>7486</v>
      </c>
      <c r="E86" s="41">
        <f t="shared" ref="E86:H86" si="18">SUM(E81:E85)</f>
        <v>5844</v>
      </c>
      <c r="F86" s="41">
        <f t="shared" si="18"/>
        <v>9304</v>
      </c>
      <c r="G86" s="41">
        <f t="shared" si="18"/>
        <v>4396</v>
      </c>
      <c r="H86" s="41">
        <f t="shared" si="18"/>
        <v>3221</v>
      </c>
    </row>
    <row r="87" spans="1:8" ht="6" customHeight="1" x14ac:dyDescent="0.2">
      <c r="A87" s="10"/>
      <c r="B87" s="19"/>
      <c r="C87" s="42"/>
      <c r="D87" s="42"/>
      <c r="E87" s="42"/>
      <c r="F87" s="42"/>
      <c r="G87" s="42"/>
      <c r="H87" s="42"/>
    </row>
    <row r="88" spans="1:8" x14ac:dyDescent="0.2">
      <c r="A88" s="10"/>
      <c r="B88" s="13" t="s">
        <v>11</v>
      </c>
      <c r="C88" s="53">
        <f>D86/C86</f>
        <v>1.0938047925189947</v>
      </c>
      <c r="D88" s="54"/>
      <c r="E88" s="53">
        <f>F86/E86</f>
        <v>1.592060232717317</v>
      </c>
      <c r="F88" s="54"/>
      <c r="G88" s="53">
        <f>H86/G86</f>
        <v>0.73271155595996362</v>
      </c>
      <c r="H88" s="54"/>
    </row>
    <row r="89" spans="1:8" x14ac:dyDescent="0.2">
      <c r="A89" s="10"/>
      <c r="B89" s="19"/>
      <c r="C89" s="43"/>
      <c r="D89" s="43"/>
      <c r="E89" s="42"/>
      <c r="F89" s="42"/>
      <c r="G89" s="42"/>
      <c r="H89" s="42"/>
    </row>
    <row r="90" spans="1:8" x14ac:dyDescent="0.2">
      <c r="A90" s="20"/>
    </row>
    <row r="91" spans="1:8" ht="27" customHeight="1" x14ac:dyDescent="0.2">
      <c r="A91" s="59"/>
      <c r="B91" s="59"/>
    </row>
    <row r="92" spans="1:8" ht="33.6" customHeight="1" x14ac:dyDescent="0.2">
      <c r="A92" s="59" t="s">
        <v>27</v>
      </c>
      <c r="B92" s="59"/>
      <c r="C92" s="59"/>
      <c r="D92" s="59"/>
      <c r="E92" s="59"/>
      <c r="F92" s="59"/>
      <c r="G92" s="59"/>
      <c r="H92" s="59"/>
    </row>
  </sheetData>
  <mergeCells count="42">
    <mergeCell ref="A81:A86"/>
    <mergeCell ref="C88:D88"/>
    <mergeCell ref="A91:B91"/>
    <mergeCell ref="G11:H11"/>
    <mergeCell ref="G20:H20"/>
    <mergeCell ref="G28:H28"/>
    <mergeCell ref="G37:H37"/>
    <mergeCell ref="G46:H46"/>
    <mergeCell ref="G54:H54"/>
    <mergeCell ref="G63:H63"/>
    <mergeCell ref="G71:H71"/>
    <mergeCell ref="G79:H79"/>
    <mergeCell ref="G88:H88"/>
    <mergeCell ref="C37:D37"/>
    <mergeCell ref="C28:D28"/>
    <mergeCell ref="A30:A35"/>
    <mergeCell ref="A92:H92"/>
    <mergeCell ref="C71:D71"/>
    <mergeCell ref="A39:A44"/>
    <mergeCell ref="C46:D46"/>
    <mergeCell ref="A48:A52"/>
    <mergeCell ref="C54:D54"/>
    <mergeCell ref="A56:A61"/>
    <mergeCell ref="C63:D63"/>
    <mergeCell ref="A65:A69"/>
    <mergeCell ref="E54:F54"/>
    <mergeCell ref="E63:F63"/>
    <mergeCell ref="E71:F71"/>
    <mergeCell ref="E79:F79"/>
    <mergeCell ref="E88:F88"/>
    <mergeCell ref="A73:A77"/>
    <mergeCell ref="C79:D79"/>
    <mergeCell ref="A6:A9"/>
    <mergeCell ref="C11:D11"/>
    <mergeCell ref="A13:A18"/>
    <mergeCell ref="C20:D20"/>
    <mergeCell ref="A22:A26"/>
    <mergeCell ref="E11:F11"/>
    <mergeCell ref="E20:F20"/>
    <mergeCell ref="E28:F28"/>
    <mergeCell ref="E37:F37"/>
    <mergeCell ref="E46:F46"/>
  </mergeCells>
  <conditionalFormatting sqref="C11:D11">
    <cfRule type="cellIs" dxfId="110" priority="177" operator="greaterThan">
      <formula>1</formula>
    </cfRule>
    <cfRule type="cellIs" dxfId="109" priority="184" operator="lessThan">
      <formula>1</formula>
    </cfRule>
  </conditionalFormatting>
  <conditionalFormatting sqref="C71:D71">
    <cfRule type="cellIs" dxfId="108" priority="181" operator="lessThan">
      <formula>1</formula>
    </cfRule>
    <cfRule type="cellIs" dxfId="107" priority="182" operator="lessThan">
      <formula>0.99</formula>
    </cfRule>
    <cfRule type="cellIs" dxfId="106" priority="183" operator="greaterThan">
      <formula>1</formula>
    </cfRule>
  </conditionalFormatting>
  <conditionalFormatting sqref="C88:D88">
    <cfRule type="cellIs" dxfId="105" priority="178" operator="lessThan">
      <formula>1</formula>
    </cfRule>
    <cfRule type="cellIs" dxfId="104" priority="179" operator="lessThan">
      <formula>0.99</formula>
    </cfRule>
    <cfRule type="cellIs" dxfId="103" priority="180" operator="greaterThan">
      <formula>1</formula>
    </cfRule>
  </conditionalFormatting>
  <conditionalFormatting sqref="C28:D28">
    <cfRule type="cellIs" dxfId="102" priority="171" operator="lessThan">
      <formula>1</formula>
    </cfRule>
    <cfRule type="cellIs" dxfId="101" priority="172" operator="lessThan">
      <formula>0.99</formula>
    </cfRule>
    <cfRule type="cellIs" dxfId="100" priority="173" operator="greaterThan">
      <formula>1</formula>
    </cfRule>
  </conditionalFormatting>
  <conditionalFormatting sqref="C37:D37">
    <cfRule type="cellIs" dxfId="99" priority="168" operator="lessThan">
      <formula>1</formula>
    </cfRule>
    <cfRule type="cellIs" dxfId="98" priority="169" operator="lessThan">
      <formula>0.99</formula>
    </cfRule>
    <cfRule type="cellIs" dxfId="97" priority="170" operator="greaterThan">
      <formula>1</formula>
    </cfRule>
  </conditionalFormatting>
  <conditionalFormatting sqref="C63:D63">
    <cfRule type="cellIs" dxfId="96" priority="159" operator="lessThan">
      <formula>1</formula>
    </cfRule>
    <cfRule type="cellIs" dxfId="95" priority="160" operator="lessThan">
      <formula>0.99</formula>
    </cfRule>
    <cfRule type="cellIs" dxfId="94" priority="161" operator="greaterThan">
      <formula>1</formula>
    </cfRule>
  </conditionalFormatting>
  <conditionalFormatting sqref="C54:D54">
    <cfRule type="cellIs" dxfId="93" priority="162" operator="lessThan">
      <formula>1</formula>
    </cfRule>
    <cfRule type="cellIs" dxfId="92" priority="163" operator="lessThan">
      <formula>0.99</formula>
    </cfRule>
    <cfRule type="cellIs" dxfId="91" priority="164" operator="greaterThan">
      <formula>1</formula>
    </cfRule>
  </conditionalFormatting>
  <conditionalFormatting sqref="C79:D79">
    <cfRule type="cellIs" dxfId="90" priority="156" operator="lessThan">
      <formula>1</formula>
    </cfRule>
    <cfRule type="cellIs" dxfId="89" priority="157" operator="lessThan">
      <formula>0.99</formula>
    </cfRule>
    <cfRule type="cellIs" dxfId="88" priority="158" operator="greaterThan">
      <formula>1</formula>
    </cfRule>
  </conditionalFormatting>
  <conditionalFormatting sqref="C20:D20">
    <cfRule type="cellIs" dxfId="87" priority="121" operator="lessThan">
      <formula>1</formula>
    </cfRule>
    <cfRule type="cellIs" dxfId="86" priority="122" operator="lessThan">
      <formula>0.99</formula>
    </cfRule>
    <cfRule type="cellIs" dxfId="85" priority="123" operator="greaterThan">
      <formula>1</formula>
    </cfRule>
  </conditionalFormatting>
  <conditionalFormatting sqref="E11:F11">
    <cfRule type="cellIs" dxfId="84" priority="110" operator="greaterThan">
      <formula>1</formula>
    </cfRule>
    <cfRule type="cellIs" dxfId="83" priority="117" operator="lessThan">
      <formula>1</formula>
    </cfRule>
  </conditionalFormatting>
  <conditionalFormatting sqref="E71:F71">
    <cfRule type="cellIs" dxfId="82" priority="114" operator="lessThan">
      <formula>1</formula>
    </cfRule>
    <cfRule type="cellIs" dxfId="81" priority="115" operator="lessThan">
      <formula>0.99</formula>
    </cfRule>
    <cfRule type="cellIs" dxfId="80" priority="116" operator="greaterThan">
      <formula>1</formula>
    </cfRule>
  </conditionalFormatting>
  <conditionalFormatting sqref="E88:F88">
    <cfRule type="cellIs" dxfId="79" priority="111" operator="lessThan">
      <formula>1</formula>
    </cfRule>
    <cfRule type="cellIs" dxfId="78" priority="112" operator="lessThan">
      <formula>0.99</formula>
    </cfRule>
    <cfRule type="cellIs" dxfId="77" priority="113" operator="greaterThan">
      <formula>1</formula>
    </cfRule>
  </conditionalFormatting>
  <conditionalFormatting sqref="E63:F63">
    <cfRule type="cellIs" dxfId="76" priority="95" operator="lessThan">
      <formula>1</formula>
    </cfRule>
    <cfRule type="cellIs" dxfId="75" priority="96" operator="lessThan">
      <formula>0.99</formula>
    </cfRule>
    <cfRule type="cellIs" dxfId="74" priority="97" operator="greaterThan">
      <formula>1</formula>
    </cfRule>
  </conditionalFormatting>
  <conditionalFormatting sqref="C46:D46">
    <cfRule type="cellIs" dxfId="73" priority="86" operator="lessThan">
      <formula>1</formula>
    </cfRule>
    <cfRule type="cellIs" dxfId="72" priority="87" operator="lessThan">
      <formula>0.99</formula>
    </cfRule>
    <cfRule type="cellIs" dxfId="71" priority="88" operator="greaterThan">
      <formula>1</formula>
    </cfRule>
  </conditionalFormatting>
  <conditionalFormatting sqref="E28:F28">
    <cfRule type="cellIs" dxfId="70" priority="80" operator="lessThan">
      <formula>1</formula>
    </cfRule>
    <cfRule type="cellIs" dxfId="69" priority="81" operator="lessThan">
      <formula>0.99</formula>
    </cfRule>
    <cfRule type="cellIs" dxfId="68" priority="82" operator="greaterThan">
      <formula>1</formula>
    </cfRule>
  </conditionalFormatting>
  <conditionalFormatting sqref="E37:F37">
    <cfRule type="cellIs" dxfId="67" priority="77" operator="lessThan">
      <formula>1</formula>
    </cfRule>
    <cfRule type="cellIs" dxfId="66" priority="78" operator="lessThan">
      <formula>0.99</formula>
    </cfRule>
    <cfRule type="cellIs" dxfId="65" priority="79" operator="greaterThan">
      <formula>1</formula>
    </cfRule>
  </conditionalFormatting>
  <conditionalFormatting sqref="E54:F54">
    <cfRule type="cellIs" dxfId="64" priority="74" operator="lessThan">
      <formula>1</formula>
    </cfRule>
    <cfRule type="cellIs" dxfId="63" priority="75" operator="lessThan">
      <formula>0.99</formula>
    </cfRule>
    <cfRule type="cellIs" dxfId="62" priority="76" operator="greaterThan">
      <formula>1</formula>
    </cfRule>
  </conditionalFormatting>
  <conditionalFormatting sqref="E20:F20">
    <cfRule type="cellIs" dxfId="61" priority="68" operator="lessThan">
      <formula>1</formula>
    </cfRule>
    <cfRule type="cellIs" dxfId="60" priority="69" operator="lessThan">
      <formula>0.99</formula>
    </cfRule>
    <cfRule type="cellIs" dxfId="59" priority="70" operator="greaterThan">
      <formula>1</formula>
    </cfRule>
  </conditionalFormatting>
  <conditionalFormatting sqref="E79:F79">
    <cfRule type="cellIs" dxfId="58" priority="65" operator="lessThan">
      <formula>1</formula>
    </cfRule>
    <cfRule type="cellIs" dxfId="57" priority="66" operator="lessThan">
      <formula>0.99</formula>
    </cfRule>
    <cfRule type="cellIs" dxfId="56" priority="67" operator="greaterThan">
      <formula>1</formula>
    </cfRule>
  </conditionalFormatting>
  <conditionalFormatting sqref="G11:H11">
    <cfRule type="cellIs" dxfId="55" priority="34" operator="greaterThan">
      <formula>1</formula>
    </cfRule>
    <cfRule type="cellIs" dxfId="54" priority="35" operator="lessThan">
      <formula>1</formula>
    </cfRule>
  </conditionalFormatting>
  <conditionalFormatting sqref="G20:H20">
    <cfRule type="cellIs" dxfId="53" priority="28" operator="lessThan">
      <formula>1</formula>
    </cfRule>
    <cfRule type="cellIs" dxfId="52" priority="29" operator="lessThan">
      <formula>0.99</formula>
    </cfRule>
    <cfRule type="cellIs" dxfId="51" priority="30" operator="greaterThan">
      <formula>1</formula>
    </cfRule>
  </conditionalFormatting>
  <conditionalFormatting sqref="G28:H28">
    <cfRule type="cellIs" dxfId="50" priority="25" operator="lessThan">
      <formula>1</formula>
    </cfRule>
    <cfRule type="cellIs" dxfId="49" priority="26" operator="lessThan">
      <formula>0.99</formula>
    </cfRule>
    <cfRule type="cellIs" dxfId="48" priority="27" operator="greaterThan">
      <formula>1</formula>
    </cfRule>
  </conditionalFormatting>
  <conditionalFormatting sqref="E46:F46">
    <cfRule type="cellIs" dxfId="47" priority="22" operator="lessThan">
      <formula>1</formula>
    </cfRule>
    <cfRule type="cellIs" dxfId="46" priority="23" operator="lessThan">
      <formula>0.99</formula>
    </cfRule>
    <cfRule type="cellIs" dxfId="45" priority="24" operator="greaterThan">
      <formula>1</formula>
    </cfRule>
  </conditionalFormatting>
  <conditionalFormatting sqref="G54:H54">
    <cfRule type="cellIs" dxfId="44" priority="19" operator="lessThan">
      <formula>1</formula>
    </cfRule>
    <cfRule type="cellIs" dxfId="43" priority="20" operator="lessThan">
      <formula>0.99</formula>
    </cfRule>
    <cfRule type="cellIs" dxfId="42" priority="21" operator="greaterThan">
      <formula>1</formula>
    </cfRule>
  </conditionalFormatting>
  <conditionalFormatting sqref="G71:H71">
    <cfRule type="cellIs" dxfId="41" priority="16" operator="lessThan">
      <formula>1</formula>
    </cfRule>
    <cfRule type="cellIs" dxfId="40" priority="17" operator="lessThan">
      <formula>0.99</formula>
    </cfRule>
    <cfRule type="cellIs" dxfId="39" priority="18" operator="greaterThan">
      <formula>1</formula>
    </cfRule>
  </conditionalFormatting>
  <conditionalFormatting sqref="G88:H88">
    <cfRule type="cellIs" dxfId="38" priority="13" operator="lessThan">
      <formula>1</formula>
    </cfRule>
    <cfRule type="cellIs" dxfId="37" priority="14" operator="lessThan">
      <formula>0.99</formula>
    </cfRule>
    <cfRule type="cellIs" dxfId="36" priority="15" operator="greaterThan">
      <formula>1</formula>
    </cfRule>
  </conditionalFormatting>
  <conditionalFormatting sqref="G63:H63">
    <cfRule type="cellIs" dxfId="35" priority="10" operator="lessThan">
      <formula>1</formula>
    </cfRule>
    <cfRule type="cellIs" dxfId="34" priority="11" operator="lessThan">
      <formula>0.99</formula>
    </cfRule>
    <cfRule type="cellIs" dxfId="33" priority="12" operator="greaterThan">
      <formula>1</formula>
    </cfRule>
  </conditionalFormatting>
  <conditionalFormatting sqref="G46:H46">
    <cfRule type="cellIs" dxfId="32" priority="7" operator="lessThan">
      <formula>1</formula>
    </cfRule>
    <cfRule type="cellIs" dxfId="31" priority="8" operator="lessThan">
      <formula>0.99</formula>
    </cfRule>
    <cfRule type="cellIs" dxfId="30" priority="9" operator="greaterThan">
      <formula>1</formula>
    </cfRule>
  </conditionalFormatting>
  <conditionalFormatting sqref="G79:H79">
    <cfRule type="cellIs" dxfId="29" priority="4" operator="lessThan">
      <formula>1</formula>
    </cfRule>
    <cfRule type="cellIs" dxfId="28" priority="5" operator="lessThan">
      <formula>0.99</formula>
    </cfRule>
    <cfRule type="cellIs" dxfId="27" priority="6" operator="greaterThan">
      <formula>1</formula>
    </cfRule>
  </conditionalFormatting>
  <conditionalFormatting sqref="G37:H37">
    <cfRule type="cellIs" dxfId="26" priority="1" operator="lessThan">
      <formula>1</formula>
    </cfRule>
    <cfRule type="cellIs" dxfId="25" priority="2" operator="lessThan">
      <formula>0.99</formula>
    </cfRule>
    <cfRule type="cellIs" dxfId="24" priority="3" operator="greaterThan">
      <formula>1</formula>
    </cfRule>
  </conditionalFormatting>
  <pageMargins left="0.31496062992125984" right="0.31496062992125984" top="0.35433070866141736" bottom="0.35433070866141736" header="0.31496062992125984" footer="0.31496062992125984"/>
  <pageSetup paperSize="9" scale="54" orientation="portrait" r:id="rId1"/>
  <rowBreaks count="1" manualBreakCount="1">
    <brk id="46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7"/>
  <sheetViews>
    <sheetView showGridLines="0" zoomScale="85" zoomScaleNormal="85" workbookViewId="0">
      <selection activeCell="H21" sqref="H21"/>
    </sheetView>
  </sheetViews>
  <sheetFormatPr defaultColWidth="9.140625" defaultRowHeight="12.75" x14ac:dyDescent="0.2"/>
  <cols>
    <col min="1" max="1" width="31.28515625" style="2" customWidth="1"/>
    <col min="2" max="2" width="20.140625" style="2" customWidth="1"/>
    <col min="3" max="3" width="16.28515625" style="2" customWidth="1"/>
    <col min="4" max="4" width="14.28515625" style="2" customWidth="1"/>
    <col min="5" max="5" width="14" style="2" customWidth="1"/>
    <col min="6" max="9" width="9.140625" style="2"/>
    <col min="10" max="10" width="44.85546875" style="2" bestFit="1" customWidth="1"/>
    <col min="11" max="11" width="41.85546875" style="2" bestFit="1" customWidth="1"/>
    <col min="12" max="16384" width="9.140625" style="2"/>
  </cols>
  <sheetData>
    <row r="1" spans="1:5" s="21" customFormat="1" ht="15.75" x14ac:dyDescent="0.25">
      <c r="A1" s="1" t="s">
        <v>0</v>
      </c>
    </row>
    <row r="2" spans="1:5" s="21" customFormat="1" ht="15" x14ac:dyDescent="0.25">
      <c r="A2" s="22" t="s">
        <v>28</v>
      </c>
    </row>
    <row r="3" spans="1:5" s="21" customFormat="1" x14ac:dyDescent="0.2">
      <c r="A3" s="51" t="s">
        <v>35</v>
      </c>
    </row>
    <row r="4" spans="1:5" s="21" customFormat="1" x14ac:dyDescent="0.25"/>
    <row r="5" spans="1:5" s="21" customFormat="1" ht="33" customHeight="1" x14ac:dyDescent="0.25">
      <c r="A5" s="6" t="s">
        <v>2</v>
      </c>
      <c r="B5" s="6" t="s">
        <v>3</v>
      </c>
      <c r="C5" s="23" t="s">
        <v>34</v>
      </c>
      <c r="D5" s="23" t="s">
        <v>36</v>
      </c>
      <c r="E5" s="23" t="s">
        <v>29</v>
      </c>
    </row>
    <row r="6" spans="1:5" s="21" customFormat="1" ht="8.25" customHeight="1" x14ac:dyDescent="0.25">
      <c r="A6" s="10"/>
      <c r="B6" s="24"/>
      <c r="C6" s="25"/>
      <c r="D6" s="25"/>
      <c r="E6" s="25"/>
    </row>
    <row r="7" spans="1:5" s="21" customFormat="1" ht="28.9" customHeight="1" x14ac:dyDescent="0.25">
      <c r="A7" s="26" t="s">
        <v>6</v>
      </c>
      <c r="B7" s="27" t="s">
        <v>10</v>
      </c>
      <c r="C7" s="28">
        <v>38794</v>
      </c>
      <c r="D7" s="28">
        <v>54363</v>
      </c>
      <c r="E7" s="29">
        <f>(D7-C7)/C7</f>
        <v>0.4013249471567768</v>
      </c>
    </row>
    <row r="8" spans="1:5" s="21" customFormat="1" x14ac:dyDescent="0.25">
      <c r="A8" s="30"/>
      <c r="B8" s="31"/>
      <c r="C8" s="32"/>
      <c r="D8" s="32"/>
      <c r="E8" s="33"/>
    </row>
    <row r="9" spans="1:5" s="21" customFormat="1" ht="28.9" customHeight="1" x14ac:dyDescent="0.25">
      <c r="A9" s="26" t="s">
        <v>30</v>
      </c>
      <c r="B9" s="27" t="s">
        <v>10</v>
      </c>
      <c r="C9" s="28">
        <v>13225</v>
      </c>
      <c r="D9" s="28">
        <v>14374</v>
      </c>
      <c r="E9" s="29">
        <f>(D9-C9)/C9</f>
        <v>8.6880907372400756E-2</v>
      </c>
    </row>
    <row r="10" spans="1:5" s="21" customFormat="1" x14ac:dyDescent="0.25">
      <c r="A10" s="30"/>
      <c r="B10" s="31"/>
      <c r="C10" s="32"/>
      <c r="D10" s="32"/>
      <c r="E10" s="33"/>
    </row>
    <row r="11" spans="1:5" s="21" customFormat="1" ht="28.9" customHeight="1" x14ac:dyDescent="0.25">
      <c r="A11" s="26" t="s">
        <v>19</v>
      </c>
      <c r="B11" s="27" t="s">
        <v>10</v>
      </c>
      <c r="C11" s="28">
        <v>14505</v>
      </c>
      <c r="D11" s="28">
        <v>11476</v>
      </c>
      <c r="E11" s="29">
        <f>(D11-C11)/C11</f>
        <v>-0.20882454326094449</v>
      </c>
    </row>
    <row r="12" spans="1:5" s="21" customFormat="1" x14ac:dyDescent="0.25">
      <c r="A12" s="30"/>
      <c r="B12" s="31"/>
      <c r="C12" s="32"/>
      <c r="D12" s="32"/>
      <c r="E12" s="33"/>
    </row>
    <row r="13" spans="1:5" s="21" customFormat="1" ht="28.9" customHeight="1" x14ac:dyDescent="0.25">
      <c r="A13" s="26" t="s">
        <v>20</v>
      </c>
      <c r="B13" s="27" t="s">
        <v>10</v>
      </c>
      <c r="C13" s="28">
        <v>7923</v>
      </c>
      <c r="D13" s="28">
        <v>5743</v>
      </c>
      <c r="E13" s="29">
        <f>(D13-C13)/C13</f>
        <v>-0.27514830241070304</v>
      </c>
    </row>
    <row r="14" spans="1:5" s="21" customFormat="1" x14ac:dyDescent="0.25">
      <c r="A14" s="30"/>
      <c r="B14" s="31"/>
      <c r="C14" s="32"/>
      <c r="D14" s="32"/>
      <c r="E14" s="33"/>
    </row>
    <row r="15" spans="1:5" s="21" customFormat="1" ht="28.9" customHeight="1" x14ac:dyDescent="0.25">
      <c r="A15" s="26" t="s">
        <v>21</v>
      </c>
      <c r="B15" s="27" t="s">
        <v>10</v>
      </c>
      <c r="C15" s="28">
        <v>34889</v>
      </c>
      <c r="D15" s="28">
        <v>28740</v>
      </c>
      <c r="E15" s="29">
        <f>(D15-C15)/C15</f>
        <v>-0.17624466164120497</v>
      </c>
    </row>
    <row r="16" spans="1:5" s="21" customFormat="1" x14ac:dyDescent="0.25">
      <c r="A16" s="30"/>
      <c r="B16" s="31"/>
      <c r="C16" s="32"/>
      <c r="D16" s="32"/>
      <c r="E16" s="33"/>
    </row>
    <row r="17" spans="1:7" s="21" customFormat="1" ht="28.9" customHeight="1" x14ac:dyDescent="0.25">
      <c r="A17" s="26" t="s">
        <v>22</v>
      </c>
      <c r="B17" s="27" t="s">
        <v>10</v>
      </c>
      <c r="C17" s="28">
        <v>2888</v>
      </c>
      <c r="D17" s="28">
        <v>3559</v>
      </c>
      <c r="E17" s="29">
        <f>(D17-C17)/C17</f>
        <v>0.23234072022160665</v>
      </c>
    </row>
    <row r="18" spans="1:7" s="21" customFormat="1" x14ac:dyDescent="0.25">
      <c r="A18" s="30"/>
      <c r="B18" s="31"/>
      <c r="C18" s="32"/>
      <c r="D18" s="32"/>
      <c r="E18" s="33"/>
    </row>
    <row r="19" spans="1:7" s="21" customFormat="1" ht="28.9" customHeight="1" x14ac:dyDescent="0.25">
      <c r="A19" s="26" t="s">
        <v>23</v>
      </c>
      <c r="B19" s="27" t="s">
        <v>10</v>
      </c>
      <c r="C19" s="28">
        <v>42628</v>
      </c>
      <c r="D19" s="28">
        <v>57692</v>
      </c>
      <c r="E19" s="29">
        <f>(D19-C19)/C19</f>
        <v>0.35338275312001499</v>
      </c>
      <c r="G19" s="49"/>
    </row>
    <row r="20" spans="1:7" s="21" customFormat="1" x14ac:dyDescent="0.25">
      <c r="A20" s="30"/>
      <c r="B20" s="31"/>
      <c r="C20" s="32"/>
      <c r="D20" s="32"/>
      <c r="E20" s="33"/>
    </row>
    <row r="21" spans="1:7" s="21" customFormat="1" ht="28.9" customHeight="1" x14ac:dyDescent="0.25">
      <c r="A21" s="26" t="s">
        <v>24</v>
      </c>
      <c r="B21" s="27" t="s">
        <v>10</v>
      </c>
      <c r="C21" s="28">
        <v>6624</v>
      </c>
      <c r="D21" s="28">
        <v>8770</v>
      </c>
      <c r="E21" s="29">
        <f>(D21-C21)/C21</f>
        <v>0.32397342995169082</v>
      </c>
    </row>
    <row r="22" spans="1:7" s="21" customFormat="1" x14ac:dyDescent="0.25">
      <c r="A22" s="30"/>
      <c r="B22" s="31"/>
      <c r="C22" s="32"/>
      <c r="D22" s="32"/>
      <c r="E22" s="33"/>
    </row>
    <row r="23" spans="1:7" s="21" customFormat="1" ht="28.9" customHeight="1" x14ac:dyDescent="0.25">
      <c r="A23" s="26" t="s">
        <v>25</v>
      </c>
      <c r="B23" s="27" t="s">
        <v>10</v>
      </c>
      <c r="C23" s="28">
        <v>23116</v>
      </c>
      <c r="D23" s="28">
        <v>24688</v>
      </c>
      <c r="E23" s="29">
        <f>(D23-C23)/C23</f>
        <v>6.800484512891504E-2</v>
      </c>
    </row>
    <row r="24" spans="1:7" s="21" customFormat="1" x14ac:dyDescent="0.25">
      <c r="A24" s="30"/>
      <c r="B24" s="31"/>
      <c r="C24" s="32"/>
      <c r="D24" s="32"/>
      <c r="E24" s="33"/>
    </row>
    <row r="25" spans="1:7" s="21" customFormat="1" ht="33" customHeight="1" x14ac:dyDescent="0.25">
      <c r="A25" s="26" t="s">
        <v>26</v>
      </c>
      <c r="B25" s="27" t="s">
        <v>10</v>
      </c>
      <c r="C25" s="28">
        <v>13569</v>
      </c>
      <c r="D25" s="28">
        <v>9947</v>
      </c>
      <c r="E25" s="29">
        <f>(D25-C25)/C25</f>
        <v>-0.26693197730120127</v>
      </c>
    </row>
    <row r="26" spans="1:7" s="21" customFormat="1" ht="33" customHeight="1" x14ac:dyDescent="0.25">
      <c r="A26" s="30"/>
      <c r="B26" s="31"/>
      <c r="C26" s="32"/>
      <c r="D26" s="32"/>
      <c r="E26" s="33"/>
    </row>
    <row r="27" spans="1:7" ht="37.9" customHeight="1" x14ac:dyDescent="0.2">
      <c r="A27" s="59" t="s">
        <v>27</v>
      </c>
      <c r="B27" s="59"/>
      <c r="C27" s="59"/>
      <c r="D27" s="59"/>
      <c r="E27" s="59"/>
    </row>
  </sheetData>
  <mergeCells count="1">
    <mergeCell ref="A27:E27"/>
  </mergeCells>
  <conditionalFormatting sqref="E7:E8">
    <cfRule type="cellIs" dxfId="23" priority="47" operator="greaterThan">
      <formula>0</formula>
    </cfRule>
    <cfRule type="cellIs" dxfId="22" priority="48" operator="lessThan">
      <formula>0</formula>
    </cfRule>
  </conditionalFormatting>
  <conditionalFormatting sqref="E10 E14 E16 E18 E20 E22">
    <cfRule type="cellIs" dxfId="21" priority="45" operator="greaterThan">
      <formula>0</formula>
    </cfRule>
    <cfRule type="cellIs" dxfId="20" priority="46" operator="lessThan">
      <formula>0</formula>
    </cfRule>
  </conditionalFormatting>
  <conditionalFormatting sqref="E21">
    <cfRule type="cellIs" dxfId="19" priority="39" operator="greaterThan">
      <formula>0</formula>
    </cfRule>
    <cfRule type="cellIs" dxfId="18" priority="40" operator="lessThan">
      <formula>0</formula>
    </cfRule>
  </conditionalFormatting>
  <conditionalFormatting sqref="E24">
    <cfRule type="cellIs" dxfId="17" priority="37" operator="greaterThan">
      <formula>0</formula>
    </cfRule>
    <cfRule type="cellIs" dxfId="16" priority="38" operator="lessThan">
      <formula>0</formula>
    </cfRule>
  </conditionalFormatting>
  <conditionalFormatting sqref="E25:E26">
    <cfRule type="cellIs" dxfId="15" priority="35" operator="greaterThan">
      <formula>0</formula>
    </cfRule>
    <cfRule type="cellIs" dxfId="14" priority="36" operator="lessThan">
      <formula>0</formula>
    </cfRule>
  </conditionalFormatting>
  <conditionalFormatting sqref="E19">
    <cfRule type="cellIs" dxfId="13" priority="29" operator="greaterThan">
      <formula>0</formula>
    </cfRule>
    <cfRule type="cellIs" dxfId="12" priority="30" operator="lessThan">
      <formula>0</formula>
    </cfRule>
  </conditionalFormatting>
  <conditionalFormatting sqref="E11:E12">
    <cfRule type="cellIs" dxfId="11" priority="19" operator="greaterThan">
      <formula>0</formula>
    </cfRule>
    <cfRule type="cellIs" dxfId="10" priority="20" operator="lessThan">
      <formula>0</formula>
    </cfRule>
  </conditionalFormatting>
  <conditionalFormatting sqref="E17">
    <cfRule type="cellIs" dxfId="9" priority="15" operator="greaterThan">
      <formula>0</formula>
    </cfRule>
    <cfRule type="cellIs" dxfId="8" priority="16" operator="lessThan">
      <formula>0</formula>
    </cfRule>
  </conditionalFormatting>
  <conditionalFormatting sqref="E9">
    <cfRule type="cellIs" dxfId="7" priority="13" operator="greaterThan">
      <formula>0</formula>
    </cfRule>
    <cfRule type="cellIs" dxfId="6" priority="14" operator="lessThan">
      <formula>0</formula>
    </cfRule>
  </conditionalFormatting>
  <conditionalFormatting sqref="E15">
    <cfRule type="cellIs" dxfId="5" priority="5" operator="greaterThan">
      <formula>0</formula>
    </cfRule>
    <cfRule type="cellIs" dxfId="4" priority="6" operator="lessThan">
      <formula>0</formula>
    </cfRule>
  </conditionalFormatting>
  <conditionalFormatting sqref="E23">
    <cfRule type="cellIs" dxfId="3" priority="3" operator="greaterThan">
      <formula>0</formula>
    </cfRule>
    <cfRule type="cellIs" dxfId="2" priority="4" operator="lessThan">
      <formula>0</formula>
    </cfRule>
  </conditionalFormatting>
  <conditionalFormatting sqref="E13">
    <cfRule type="cellIs" dxfId="1" priority="1" operator="greaterThan">
      <formula>0</formula>
    </cfRule>
    <cfRule type="cellIs" dxfId="0" priority="2" operator="lessThan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8680BCB9192BD4AB06DF234E6841FCF" ma:contentTypeVersion="0" ma:contentTypeDescription="Creare un nuovo documento." ma:contentTypeScope="" ma:versionID="692d1fa1473b19e135444b5d8241d0b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e2c2bff39701977361371fca1d1563b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D3E22B4-0B08-4576-8246-2358CC3311E7}"/>
</file>

<file path=customXml/itemProps2.xml><?xml version="1.0" encoding="utf-8"?>
<ds:datastoreItem xmlns:ds="http://schemas.openxmlformats.org/officeDocument/2006/customXml" ds:itemID="{600E6434-4397-443D-A281-791F9933C049}"/>
</file>

<file path=customXml/itemProps3.xml><?xml version="1.0" encoding="utf-8"?>
<ds:datastoreItem xmlns:ds="http://schemas.openxmlformats.org/officeDocument/2006/customXml" ds:itemID="{5F1B80D8-49B0-4FE1-9EE5-C9EE5BA02E8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3</vt:i4>
      </vt:variant>
    </vt:vector>
  </HeadingPairs>
  <TitlesOfParts>
    <vt:vector size="5" baseType="lpstr">
      <vt:lpstr>Flussi_roma</vt:lpstr>
      <vt:lpstr>varpend_roma</vt:lpstr>
      <vt:lpstr>Flussi_roma!Area_stampa</vt:lpstr>
      <vt:lpstr>varpend_roma!Area_stampa</vt:lpstr>
      <vt:lpstr>Flussi_roma!Titoli_stampa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Francesca Bigi</dc:creator>
  <cp:lastModifiedBy>Emanuela Camerini</cp:lastModifiedBy>
  <dcterms:created xsi:type="dcterms:W3CDTF">2017-02-27T15:14:45Z</dcterms:created>
  <dcterms:modified xsi:type="dcterms:W3CDTF">2019-01-17T09:13:50Z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0x01010018680BCB9192BD4AB06DF234E6841FCF</vt:lpwstr>
  </property>
</Properties>
</file>