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'!$A$1:$B$86</definedName>
    <definedName name="_xlnm.Print_Area" localSheetId="1">'Variazione pendenti'!$A$1:$F$24</definedName>
  </definedNames>
  <calcPr calcId="162913"/>
</workbook>
</file>

<file path=xl/calcChain.xml><?xml version="1.0" encoding="utf-8"?>
<calcChain xmlns="http://schemas.openxmlformats.org/spreadsheetml/2006/main">
  <c r="F84" i="6" l="1"/>
  <c r="E86" i="6" s="1"/>
  <c r="E84" i="6"/>
  <c r="D84" i="6"/>
  <c r="C84" i="6"/>
  <c r="F75" i="6"/>
  <c r="E77" i="6" s="1"/>
  <c r="E75" i="6"/>
  <c r="D75" i="6"/>
  <c r="C75" i="6"/>
  <c r="C77" i="6" s="1"/>
  <c r="F66" i="6"/>
  <c r="E68" i="6" s="1"/>
  <c r="E66" i="6"/>
  <c r="D66" i="6"/>
  <c r="C66" i="6"/>
  <c r="F57" i="6"/>
  <c r="E59" i="6" s="1"/>
  <c r="E57" i="6"/>
  <c r="D57" i="6"/>
  <c r="C57" i="6"/>
  <c r="C59" i="6" s="1"/>
  <c r="F48" i="6"/>
  <c r="E50" i="6" s="1"/>
  <c r="E48" i="6"/>
  <c r="D48" i="6"/>
  <c r="C48" i="6"/>
  <c r="F39" i="6"/>
  <c r="E39" i="6"/>
  <c r="D39" i="6"/>
  <c r="C41" i="6" s="1"/>
  <c r="C39" i="6"/>
  <c r="F30" i="6"/>
  <c r="E32" i="6" s="1"/>
  <c r="E30" i="6"/>
  <c r="D30" i="6"/>
  <c r="C32" i="6" s="1"/>
  <c r="C30" i="6"/>
  <c r="F21" i="6"/>
  <c r="E23" i="6" s="1"/>
  <c r="E21" i="6"/>
  <c r="D21" i="6"/>
  <c r="C21" i="6"/>
  <c r="F12" i="6"/>
  <c r="E14" i="6" s="1"/>
  <c r="E12" i="6"/>
  <c r="D12" i="6"/>
  <c r="C14" i="6" s="1"/>
  <c r="C12" i="6"/>
  <c r="C50" i="6" l="1"/>
  <c r="C68" i="6"/>
  <c r="C86" i="6"/>
  <c r="E41" i="6"/>
  <c r="C23" i="6"/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50" i="6" l="1"/>
  <c r="G77" i="6"/>
  <c r="G86" i="6"/>
  <c r="G23" i="6"/>
  <c r="G41" i="6"/>
  <c r="G59" i="6"/>
  <c r="G14" i="6"/>
  <c r="G32" i="6"/>
  <c r="G68" i="6"/>
  <c r="F23" i="7" l="1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<sst xmlns="http://schemas.openxmlformats.org/spreadsheetml/2006/main" count="209" uniqueCount="54">
  <si>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</si>
  <si>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</si>
  <si>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</si>
  <si>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</si>
  <si>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</si>
  <si>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</si>
  <si>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</si>
  <si>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</si>
  <si>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</si>
  <si>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</si>
  <si>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</si>
  <si>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</si>
  <si>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</si>
  <si>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</si>
  <si>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</si>
  <si>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</si>
  <si>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</si>
  <si>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</si>
  <si>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</si>
  <si>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</si>
  <si>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</si>
  <si>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</si>
  <si>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</si>
  <si>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</si>
  <si>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</si>
  <si>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</si>
  <si>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</si>
  <si>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</si>
  <si>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Tribunale Ordinario di  Rieti</t>
  </si>
  <si>
    <t>Variazione</t>
  </si>
  <si>
    <t>Circondario di Tribunale Ordinario di Cassino</t>
  </si>
  <si>
    <t>FALLIMENTARE</t>
  </si>
  <si>
    <t>Totale AREA SIECIC</t>
  </si>
  <si>
    <t>Incidenza percentuale delle classi</t>
  </si>
  <si>
    <t>Circondario di Tribunale Ordinario di Civitavecchia</t>
  </si>
  <si>
    <t>Circondario di Tribunale Ordinario di Frosinone</t>
  </si>
  <si>
    <t>Circondario di Tribunale Ordinario di Latina</t>
  </si>
  <si>
    <t>Circondario di Tribunale Ordinario di Rieti</t>
  </si>
  <si>
    <t>Circondario di Tribunale Ordinario di Roma</t>
  </si>
  <si>
    <t>Circondario di Tribunale Ordinario di Tivoli</t>
  </si>
  <si>
    <t>Circondario di Tribunale Ordinario di Velletri</t>
  </si>
  <si>
    <t>Circondario di Tribunale Ordinario di Viterbo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</si>
  <si>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</si>
  <si>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</si>
  <si>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</si>
  <si>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</si>
  <si>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</si>
  <si>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</si>
  <si>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</si>
  <si>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Pendenti al 30/06/2019</t>
  </si>
  <si>
    <t>Anni 2017 - 30 giugno 2019</t>
  </si>
  <si>
    <t>Iscritti 
I sem 2019</t>
  </si>
  <si>
    <t>Definiti 
I sem 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</si>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</sst>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5" fillId="0" borderId="0" xfId="2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topLeftCell="A7" zoomScaleNormal="100" workbookViewId="0">
      <selection activeCell="G79" sqref="G79:H8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50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42</v>
      </c>
      <c r="D6" s="7" t="s">
        <v>43</v>
      </c>
      <c r="E6" s="7" t="s">
        <v>46</v>
      </c>
      <c r="F6" s="7" t="s">
        <v>47</v>
      </c>
      <c r="G6" s="7" t="s">
        <v>51</v>
      </c>
      <c r="H6" s="7" t="s">
        <v>52</v>
      </c>
    </row>
    <row r="7" spans="1:8" x14ac:dyDescent="0.2">
      <c r="A7" s="54" t="s">
        <v>19</v>
      </c>
      <c r="B7" s="3" t="s">
        <v>11</v>
      </c>
      <c r="C7" s="4">
        <v>1480</v>
      </c>
      <c r="D7" s="4">
        <v>1413</v>
      </c>
      <c r="E7" s="4">
        <v>1496</v>
      </c>
      <c r="F7" s="4">
        <v>1457</v>
      </c>
      <c r="G7" s="4">
        <v>572</v>
      </c>
      <c r="H7" s="4">
        <v>876</v>
      </c>
    </row>
    <row r="8" spans="1:8" x14ac:dyDescent="0.2">
      <c r="A8" s="54" t="s">
        <v>3</v>
      </c>
      <c r="B8" s="3" t="s">
        <v>13</v>
      </c>
      <c r="C8" s="4">
        <v>279</v>
      </c>
      <c r="D8" s="4">
        <v>410</v>
      </c>
      <c r="E8" s="4">
        <v>248</v>
      </c>
      <c r="F8" s="4">
        <v>327</v>
      </c>
      <c r="G8" s="4">
        <v>82</v>
      </c>
      <c r="H8" s="4">
        <v>182</v>
      </c>
    </row>
    <row r="9" spans="1:8" x14ac:dyDescent="0.2">
      <c r="A9" s="54" t="s">
        <v>3</v>
      </c>
      <c r="B9" s="3" t="s">
        <v>14</v>
      </c>
      <c r="C9" s="4">
        <v>250</v>
      </c>
      <c r="D9" s="4">
        <v>247</v>
      </c>
      <c r="E9" s="4">
        <v>197</v>
      </c>
      <c r="F9" s="4">
        <v>221</v>
      </c>
      <c r="G9" s="4">
        <v>82</v>
      </c>
      <c r="H9" s="4">
        <v>87</v>
      </c>
    </row>
    <row r="10" spans="1:8" x14ac:dyDescent="0.2">
      <c r="A10" s="54" t="s">
        <v>3</v>
      </c>
      <c r="B10" s="3" t="s">
        <v>15</v>
      </c>
      <c r="C10" s="4">
        <v>50</v>
      </c>
      <c r="D10" s="4">
        <v>59</v>
      </c>
      <c r="E10" s="4">
        <v>40</v>
      </c>
      <c r="F10" s="4">
        <v>35</v>
      </c>
      <c r="G10" s="4">
        <v>15</v>
      </c>
      <c r="H10" s="4">
        <v>27</v>
      </c>
    </row>
    <row r="11" spans="1:8" x14ac:dyDescent="0.2">
      <c r="A11" s="54" t="s">
        <v>3</v>
      </c>
      <c r="B11" s="3" t="s">
        <v>16</v>
      </c>
      <c r="C11" s="4">
        <v>15</v>
      </c>
      <c r="D11" s="4">
        <v>15</v>
      </c>
      <c r="E11" s="4">
        <v>12</v>
      </c>
      <c r="F11" s="4">
        <v>10</v>
      </c>
      <c r="G11" s="4">
        <v>9</v>
      </c>
      <c r="H11" s="4">
        <v>8</v>
      </c>
    </row>
    <row r="12" spans="1:8" x14ac:dyDescent="0.2">
      <c r="A12" s="54"/>
      <c r="B12" s="13" t="s">
        <v>12</v>
      </c>
      <c r="C12" s="14">
        <f t="shared" ref="C12:F12" si="0">SUM(C7:C11)</f>
        <v>2074</v>
      </c>
      <c r="D12" s="14">
        <f t="shared" si="0"/>
        <v>2144</v>
      </c>
      <c r="E12" s="14">
        <f t="shared" si="0"/>
        <v>1993</v>
      </c>
      <c r="F12" s="14">
        <f t="shared" si="0"/>
        <v>2050</v>
      </c>
      <c r="G12" s="14">
        <f t="shared" ref="G12:H12" si="1">SUM(G7:G11)</f>
        <v>760</v>
      </c>
      <c r="H12" s="14">
        <f t="shared" si="1"/>
        <v>1180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1.0337512054001929</v>
      </c>
      <c r="D14" s="56"/>
      <c r="E14" s="55">
        <f>F12/E12</f>
        <v>1.0286001003512293</v>
      </c>
      <c r="F14" s="56"/>
      <c r="G14" s="55">
        <f>H12/G12</f>
        <v>1.5526315789473684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20</v>
      </c>
      <c r="B16" s="3" t="s">
        <v>11</v>
      </c>
      <c r="C16" s="4">
        <v>1102</v>
      </c>
      <c r="D16" s="4">
        <v>1072</v>
      </c>
      <c r="E16" s="4">
        <v>1276</v>
      </c>
      <c r="F16" s="4">
        <v>1145</v>
      </c>
      <c r="G16" s="4">
        <v>664</v>
      </c>
      <c r="H16" s="4">
        <v>768</v>
      </c>
    </row>
    <row r="17" spans="1:8" x14ac:dyDescent="0.2">
      <c r="A17" s="54" t="s">
        <v>4</v>
      </c>
      <c r="B17" s="3" t="s">
        <v>13</v>
      </c>
      <c r="C17" s="4">
        <v>416</v>
      </c>
      <c r="D17" s="4">
        <v>342</v>
      </c>
      <c r="E17" s="4">
        <v>350</v>
      </c>
      <c r="F17" s="4">
        <v>560</v>
      </c>
      <c r="G17" s="4">
        <v>156</v>
      </c>
      <c r="H17" s="4">
        <v>374</v>
      </c>
    </row>
    <row r="18" spans="1:8" x14ac:dyDescent="0.2">
      <c r="A18" s="54" t="s">
        <v>4</v>
      </c>
      <c r="B18" s="3" t="s">
        <v>14</v>
      </c>
      <c r="C18" s="5">
        <v>99</v>
      </c>
      <c r="D18" s="4">
        <v>92</v>
      </c>
      <c r="E18" s="5">
        <v>97</v>
      </c>
      <c r="F18" s="4">
        <v>102</v>
      </c>
      <c r="G18" s="5">
        <v>39</v>
      </c>
      <c r="H18" s="4">
        <v>39</v>
      </c>
    </row>
    <row r="19" spans="1:8" x14ac:dyDescent="0.2">
      <c r="A19" s="54" t="s">
        <v>4</v>
      </c>
      <c r="B19" s="3" t="s">
        <v>15</v>
      </c>
      <c r="C19" s="4">
        <v>33</v>
      </c>
      <c r="D19" s="4">
        <v>54</v>
      </c>
      <c r="E19" s="4">
        <v>40</v>
      </c>
      <c r="F19" s="4">
        <v>55</v>
      </c>
      <c r="G19" s="4">
        <v>19</v>
      </c>
      <c r="H19" s="4">
        <v>27</v>
      </c>
    </row>
    <row r="20" spans="1:8" x14ac:dyDescent="0.2">
      <c r="A20" s="54" t="s">
        <v>4</v>
      </c>
      <c r="B20" s="3" t="s">
        <v>16</v>
      </c>
      <c r="C20" s="4">
        <v>19</v>
      </c>
      <c r="D20" s="4">
        <v>20</v>
      </c>
      <c r="E20" s="4">
        <v>16</v>
      </c>
      <c r="F20" s="4">
        <v>7</v>
      </c>
      <c r="G20" s="4">
        <v>14</v>
      </c>
      <c r="H20" s="4">
        <v>8</v>
      </c>
    </row>
    <row r="21" spans="1:8" x14ac:dyDescent="0.2">
      <c r="A21" s="54"/>
      <c r="B21" s="13" t="s">
        <v>12</v>
      </c>
      <c r="C21" s="14">
        <f t="shared" ref="C21:F21" si="2">SUM(C16:C20)</f>
        <v>1669</v>
      </c>
      <c r="D21" s="14">
        <f t="shared" si="2"/>
        <v>1580</v>
      </c>
      <c r="E21" s="14">
        <f t="shared" si="2"/>
        <v>1779</v>
      </c>
      <c r="F21" s="14">
        <f t="shared" si="2"/>
        <v>1869</v>
      </c>
      <c r="G21" s="14">
        <f t="shared" ref="G21:H21" si="3">SUM(G16:G20)</f>
        <v>892</v>
      </c>
      <c r="H21" s="14">
        <f t="shared" si="3"/>
        <v>1216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0.94667465548232477</v>
      </c>
      <c r="D23" s="56"/>
      <c r="E23" s="55">
        <f>F21/E21</f>
        <v>1.0505902192242833</v>
      </c>
      <c r="F23" s="56"/>
      <c r="G23" s="55">
        <f>H21/G21</f>
        <v>1.3632286995515694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21</v>
      </c>
      <c r="B25" s="3" t="s">
        <v>11</v>
      </c>
      <c r="C25" s="4">
        <v>1491</v>
      </c>
      <c r="D25" s="4">
        <v>1498</v>
      </c>
      <c r="E25" s="4">
        <v>1274</v>
      </c>
      <c r="F25" s="4">
        <v>1480</v>
      </c>
      <c r="G25" s="4">
        <v>691</v>
      </c>
      <c r="H25" s="4">
        <v>720</v>
      </c>
    </row>
    <row r="26" spans="1:8" x14ac:dyDescent="0.2">
      <c r="A26" s="54"/>
      <c r="B26" s="3" t="s">
        <v>13</v>
      </c>
      <c r="C26" s="4">
        <v>365</v>
      </c>
      <c r="D26" s="4">
        <v>428</v>
      </c>
      <c r="E26" s="4">
        <v>297</v>
      </c>
      <c r="F26" s="4">
        <v>406</v>
      </c>
      <c r="G26" s="4">
        <v>126</v>
      </c>
      <c r="H26" s="4">
        <v>217</v>
      </c>
    </row>
    <row r="27" spans="1:8" x14ac:dyDescent="0.2">
      <c r="A27" s="54"/>
      <c r="B27" s="3" t="s">
        <v>14</v>
      </c>
      <c r="C27" s="4">
        <v>403</v>
      </c>
      <c r="D27" s="4">
        <v>353</v>
      </c>
      <c r="E27" s="4">
        <v>240</v>
      </c>
      <c r="F27" s="4">
        <v>272</v>
      </c>
      <c r="G27" s="4">
        <v>145</v>
      </c>
      <c r="H27" s="4">
        <v>126</v>
      </c>
    </row>
    <row r="28" spans="1:8" x14ac:dyDescent="0.2">
      <c r="A28" s="54"/>
      <c r="B28" s="3" t="s">
        <v>15</v>
      </c>
      <c r="C28" s="4">
        <v>55</v>
      </c>
      <c r="D28" s="4">
        <v>65</v>
      </c>
      <c r="E28" s="4">
        <v>70</v>
      </c>
      <c r="F28" s="4">
        <v>31</v>
      </c>
      <c r="G28" s="4">
        <v>29</v>
      </c>
      <c r="H28" s="4">
        <v>22</v>
      </c>
    </row>
    <row r="29" spans="1:8" x14ac:dyDescent="0.2">
      <c r="A29" s="54"/>
      <c r="B29" s="3" t="s">
        <v>16</v>
      </c>
      <c r="C29" s="4">
        <v>5</v>
      </c>
      <c r="D29" s="4">
        <v>7</v>
      </c>
      <c r="E29" s="4">
        <v>10</v>
      </c>
      <c r="F29" s="4">
        <v>9</v>
      </c>
      <c r="G29" s="4">
        <v>6</v>
      </c>
      <c r="H29" s="4">
        <v>5</v>
      </c>
    </row>
    <row r="30" spans="1:8" x14ac:dyDescent="0.2">
      <c r="A30" s="54"/>
      <c r="B30" s="13" t="s">
        <v>12</v>
      </c>
      <c r="C30" s="14">
        <f t="shared" ref="C30:F30" si="4">SUM(C25:C29)</f>
        <v>2319</v>
      </c>
      <c r="D30" s="14">
        <f t="shared" si="4"/>
        <v>2351</v>
      </c>
      <c r="E30" s="14">
        <f t="shared" si="4"/>
        <v>1891</v>
      </c>
      <c r="F30" s="14">
        <f t="shared" si="4"/>
        <v>2198</v>
      </c>
      <c r="G30" s="14">
        <f t="shared" ref="G30:H30" si="5">SUM(G25:G29)</f>
        <v>997</v>
      </c>
      <c r="H30" s="14">
        <f t="shared" si="5"/>
        <v>1090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1.0137990513152222</v>
      </c>
      <c r="D32" s="56"/>
      <c r="E32" s="55">
        <f>F30/E30</f>
        <v>1.1623479640401904</v>
      </c>
      <c r="F32" s="56"/>
      <c r="G32" s="55">
        <f>H30/G30</f>
        <v>1.0932798395185557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22</v>
      </c>
      <c r="B34" s="3" t="s">
        <v>11</v>
      </c>
      <c r="C34" s="4">
        <v>1979</v>
      </c>
      <c r="D34" s="4">
        <v>2313</v>
      </c>
      <c r="E34" s="4">
        <v>1978</v>
      </c>
      <c r="F34" s="4">
        <v>2277</v>
      </c>
      <c r="G34" s="4">
        <v>1027</v>
      </c>
      <c r="H34" s="4">
        <v>1201</v>
      </c>
    </row>
    <row r="35" spans="1:8" x14ac:dyDescent="0.2">
      <c r="A35" s="54" t="s">
        <v>5</v>
      </c>
      <c r="B35" s="3" t="s">
        <v>13</v>
      </c>
      <c r="C35" s="4">
        <v>555</v>
      </c>
      <c r="D35" s="4">
        <v>516</v>
      </c>
      <c r="E35" s="4">
        <v>474</v>
      </c>
      <c r="F35" s="4">
        <v>849</v>
      </c>
      <c r="G35" s="4">
        <v>206</v>
      </c>
      <c r="H35" s="4">
        <v>409</v>
      </c>
    </row>
    <row r="36" spans="1:8" x14ac:dyDescent="0.2">
      <c r="A36" s="54" t="s">
        <v>5</v>
      </c>
      <c r="B36" s="3" t="s">
        <v>14</v>
      </c>
      <c r="C36" s="4">
        <v>281</v>
      </c>
      <c r="D36" s="4">
        <v>293</v>
      </c>
      <c r="E36" s="4">
        <v>255</v>
      </c>
      <c r="F36" s="4">
        <v>262</v>
      </c>
      <c r="G36" s="4">
        <v>117</v>
      </c>
      <c r="H36" s="4">
        <v>96</v>
      </c>
    </row>
    <row r="37" spans="1:8" x14ac:dyDescent="0.2">
      <c r="A37" s="54" t="s">
        <v>5</v>
      </c>
      <c r="B37" s="3" t="s">
        <v>15</v>
      </c>
      <c r="C37" s="4">
        <v>127</v>
      </c>
      <c r="D37" s="4">
        <v>107</v>
      </c>
      <c r="E37" s="4">
        <v>109</v>
      </c>
      <c r="F37" s="4">
        <v>184</v>
      </c>
      <c r="G37" s="4">
        <v>38</v>
      </c>
      <c r="H37" s="4">
        <v>117</v>
      </c>
    </row>
    <row r="38" spans="1:8" x14ac:dyDescent="0.2">
      <c r="A38" s="54" t="s">
        <v>5</v>
      </c>
      <c r="B38" s="3" t="s">
        <v>16</v>
      </c>
      <c r="C38" s="4">
        <v>9</v>
      </c>
      <c r="D38" s="4">
        <v>10</v>
      </c>
      <c r="E38" s="4">
        <v>13</v>
      </c>
      <c r="F38" s="4">
        <v>11</v>
      </c>
      <c r="G38" s="4">
        <v>5</v>
      </c>
      <c r="H38" s="4">
        <v>4</v>
      </c>
    </row>
    <row r="39" spans="1:8" x14ac:dyDescent="0.2">
      <c r="A39" s="54"/>
      <c r="B39" s="13" t="s">
        <v>12</v>
      </c>
      <c r="C39" s="14">
        <f t="shared" ref="C39:F39" si="6">SUM(C34:C38)</f>
        <v>2951</v>
      </c>
      <c r="D39" s="14">
        <f t="shared" si="6"/>
        <v>3239</v>
      </c>
      <c r="E39" s="14">
        <f t="shared" si="6"/>
        <v>2829</v>
      </c>
      <c r="F39" s="14">
        <f t="shared" si="6"/>
        <v>3583</v>
      </c>
      <c r="G39" s="14">
        <f t="shared" ref="G39:H39" si="7">SUM(G34:G38)</f>
        <v>1393</v>
      </c>
      <c r="H39" s="14">
        <f t="shared" si="7"/>
        <v>1827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1.0975940359200271</v>
      </c>
      <c r="D41" s="56"/>
      <c r="E41" s="55">
        <f>F39/E39</f>
        <v>1.2665252739483916</v>
      </c>
      <c r="F41" s="56"/>
      <c r="G41" s="55">
        <f>H39/G39</f>
        <v>1.3115577889447236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23</v>
      </c>
      <c r="B43" s="3" t="s">
        <v>11</v>
      </c>
      <c r="C43" s="4">
        <v>665</v>
      </c>
      <c r="D43" s="4">
        <v>799</v>
      </c>
      <c r="E43" s="4">
        <v>702</v>
      </c>
      <c r="F43" s="4">
        <v>749</v>
      </c>
      <c r="G43" s="4">
        <v>351</v>
      </c>
      <c r="H43" s="4">
        <v>389</v>
      </c>
    </row>
    <row r="44" spans="1:8" x14ac:dyDescent="0.2">
      <c r="A44" s="54"/>
      <c r="B44" s="3" t="s">
        <v>13</v>
      </c>
      <c r="C44" s="4">
        <v>207</v>
      </c>
      <c r="D44" s="4">
        <v>330</v>
      </c>
      <c r="E44" s="4">
        <v>221</v>
      </c>
      <c r="F44" s="4">
        <v>297</v>
      </c>
      <c r="G44" s="4">
        <v>87</v>
      </c>
      <c r="H44" s="4">
        <v>167</v>
      </c>
    </row>
    <row r="45" spans="1:8" x14ac:dyDescent="0.2">
      <c r="A45" s="54"/>
      <c r="B45" s="3" t="s">
        <v>14</v>
      </c>
      <c r="C45" s="4">
        <v>58</v>
      </c>
      <c r="D45" s="4">
        <v>84</v>
      </c>
      <c r="E45" s="4">
        <v>67</v>
      </c>
      <c r="F45" s="4">
        <v>88</v>
      </c>
      <c r="G45" s="4">
        <v>34</v>
      </c>
      <c r="H45" s="4">
        <v>41</v>
      </c>
    </row>
    <row r="46" spans="1:8" x14ac:dyDescent="0.2">
      <c r="A46" s="54"/>
      <c r="B46" s="3" t="s">
        <v>15</v>
      </c>
      <c r="C46" s="4">
        <v>35</v>
      </c>
      <c r="D46" s="4">
        <v>5</v>
      </c>
      <c r="E46" s="4">
        <v>22</v>
      </c>
      <c r="F46" s="4">
        <v>4</v>
      </c>
      <c r="G46" s="4">
        <v>9</v>
      </c>
      <c r="H46" s="4">
        <v>16</v>
      </c>
    </row>
    <row r="47" spans="1:8" x14ac:dyDescent="0.2">
      <c r="A47" s="54"/>
      <c r="B47" s="3" t="s">
        <v>16</v>
      </c>
      <c r="C47" s="4">
        <v>3</v>
      </c>
      <c r="D47" s="4">
        <v>8</v>
      </c>
      <c r="E47" s="4">
        <v>3</v>
      </c>
      <c r="F47" s="4">
        <v>2</v>
      </c>
      <c r="G47" s="4">
        <v>2</v>
      </c>
      <c r="H47" s="4">
        <v>3</v>
      </c>
    </row>
    <row r="48" spans="1:8" x14ac:dyDescent="0.2">
      <c r="A48" s="54"/>
      <c r="B48" s="13" t="s">
        <v>12</v>
      </c>
      <c r="C48" s="14">
        <f t="shared" ref="C48:F48" si="8">SUM(C43:C47)</f>
        <v>968</v>
      </c>
      <c r="D48" s="14">
        <f t="shared" si="8"/>
        <v>1226</v>
      </c>
      <c r="E48" s="14">
        <f t="shared" si="8"/>
        <v>1015</v>
      </c>
      <c r="F48" s="14">
        <f t="shared" si="8"/>
        <v>1140</v>
      </c>
      <c r="G48" s="14">
        <f t="shared" ref="G48:H48" si="9">SUM(G43:G47)</f>
        <v>483</v>
      </c>
      <c r="H48" s="14">
        <f t="shared" si="9"/>
        <v>616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5">
        <f>D48/C48</f>
        <v>1.2665289256198347</v>
      </c>
      <c r="D50" s="56"/>
      <c r="E50" s="55">
        <f>F48/E48</f>
        <v>1.1231527093596059</v>
      </c>
      <c r="F50" s="56"/>
      <c r="G50" s="55">
        <f>H48/G48</f>
        <v>1.2753623188405796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24</v>
      </c>
      <c r="B52" s="3" t="s">
        <v>11</v>
      </c>
      <c r="C52" s="4">
        <v>30361</v>
      </c>
      <c r="D52" s="4">
        <v>29809</v>
      </c>
      <c r="E52" s="4">
        <v>27857</v>
      </c>
      <c r="F52" s="4">
        <v>33960</v>
      </c>
      <c r="G52" s="4">
        <v>15965</v>
      </c>
      <c r="H52" s="4">
        <v>15961</v>
      </c>
    </row>
    <row r="53" spans="1:8" x14ac:dyDescent="0.2">
      <c r="A53" s="54"/>
      <c r="B53" s="3" t="s">
        <v>13</v>
      </c>
      <c r="C53" s="4">
        <v>2326</v>
      </c>
      <c r="D53" s="4">
        <v>2847</v>
      </c>
      <c r="E53" s="4">
        <v>1970</v>
      </c>
      <c r="F53" s="4">
        <v>2852</v>
      </c>
      <c r="G53" s="4">
        <v>1014</v>
      </c>
      <c r="H53" s="4">
        <v>1633</v>
      </c>
    </row>
    <row r="54" spans="1:8" x14ac:dyDescent="0.2">
      <c r="A54" s="54"/>
      <c r="B54" s="3" t="s">
        <v>14</v>
      </c>
      <c r="C54" s="4">
        <v>3258</v>
      </c>
      <c r="D54" s="4">
        <v>3322</v>
      </c>
      <c r="E54" s="4">
        <v>2859</v>
      </c>
      <c r="F54" s="4">
        <v>2817</v>
      </c>
      <c r="G54" s="4">
        <v>1542</v>
      </c>
      <c r="H54" s="4">
        <v>1557</v>
      </c>
    </row>
    <row r="55" spans="1:8" x14ac:dyDescent="0.2">
      <c r="A55" s="54"/>
      <c r="B55" s="3" t="s">
        <v>15</v>
      </c>
      <c r="C55" s="4">
        <v>991</v>
      </c>
      <c r="D55" s="4">
        <v>1113</v>
      </c>
      <c r="E55" s="4">
        <v>907</v>
      </c>
      <c r="F55" s="4">
        <v>993</v>
      </c>
      <c r="G55" s="4">
        <v>488</v>
      </c>
      <c r="H55" s="4">
        <v>421</v>
      </c>
    </row>
    <row r="56" spans="1:8" x14ac:dyDescent="0.2">
      <c r="A56" s="54"/>
      <c r="B56" s="3" t="s">
        <v>16</v>
      </c>
      <c r="C56" s="4">
        <v>151</v>
      </c>
      <c r="D56" s="4">
        <v>122</v>
      </c>
      <c r="E56" s="4">
        <v>124</v>
      </c>
      <c r="F56" s="4">
        <v>96</v>
      </c>
      <c r="G56" s="4">
        <v>90</v>
      </c>
      <c r="H56" s="4">
        <v>56</v>
      </c>
    </row>
    <row r="57" spans="1:8" x14ac:dyDescent="0.2">
      <c r="A57" s="54"/>
      <c r="B57" s="13" t="s">
        <v>12</v>
      </c>
      <c r="C57" s="14">
        <f t="shared" ref="C57:F57" si="10">SUM(C52:C56)</f>
        <v>37087</v>
      </c>
      <c r="D57" s="14">
        <f t="shared" si="10"/>
        <v>37213</v>
      </c>
      <c r="E57" s="14">
        <f t="shared" si="10"/>
        <v>33717</v>
      </c>
      <c r="F57" s="14">
        <f t="shared" si="10"/>
        <v>40718</v>
      </c>
      <c r="G57" s="14">
        <f t="shared" ref="G57:H57" si="11">SUM(G52:G56)</f>
        <v>19099</v>
      </c>
      <c r="H57" s="14">
        <f t="shared" si="11"/>
        <v>19628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5">
        <f>D57/C57</f>
        <v>1.0033974168846227</v>
      </c>
      <c r="D59" s="56"/>
      <c r="E59" s="55">
        <f>F57/E57</f>
        <v>1.2076400628762938</v>
      </c>
      <c r="F59" s="56"/>
      <c r="G59" s="55">
        <f>H57/G57</f>
        <v>1.0276977852243574</v>
      </c>
      <c r="H59" s="56"/>
    </row>
    <row r="61" spans="1:8" x14ac:dyDescent="0.2">
      <c r="A61" s="54" t="s">
        <v>25</v>
      </c>
      <c r="B61" s="3" t="s">
        <v>11</v>
      </c>
      <c r="C61" s="4">
        <v>1977</v>
      </c>
      <c r="D61" s="4">
        <v>1509</v>
      </c>
      <c r="E61" s="4">
        <v>2145</v>
      </c>
      <c r="F61" s="4">
        <v>2800</v>
      </c>
      <c r="G61" s="4">
        <v>1133</v>
      </c>
      <c r="H61" s="4">
        <v>1367</v>
      </c>
    </row>
    <row r="62" spans="1:8" x14ac:dyDescent="0.2">
      <c r="A62" s="54"/>
      <c r="B62" s="3" t="s">
        <v>13</v>
      </c>
      <c r="C62" s="4">
        <v>689</v>
      </c>
      <c r="D62" s="4">
        <v>660</v>
      </c>
      <c r="E62" s="4">
        <v>564</v>
      </c>
      <c r="F62" s="4">
        <v>859</v>
      </c>
      <c r="G62" s="4">
        <v>258</v>
      </c>
      <c r="H62" s="4">
        <v>562</v>
      </c>
    </row>
    <row r="63" spans="1:8" x14ac:dyDescent="0.2">
      <c r="A63" s="54"/>
      <c r="B63" s="3" t="s">
        <v>14</v>
      </c>
      <c r="C63" s="4">
        <v>265</v>
      </c>
      <c r="D63" s="4">
        <v>244</v>
      </c>
      <c r="E63" s="4">
        <v>233</v>
      </c>
      <c r="F63" s="4">
        <v>249</v>
      </c>
      <c r="G63" s="4">
        <v>111</v>
      </c>
      <c r="H63" s="4">
        <v>108</v>
      </c>
    </row>
    <row r="64" spans="1:8" x14ac:dyDescent="0.2">
      <c r="A64" s="54"/>
      <c r="B64" s="3" t="s">
        <v>15</v>
      </c>
      <c r="C64" s="4">
        <v>46</v>
      </c>
      <c r="D64" s="4">
        <v>44</v>
      </c>
      <c r="E64" s="4">
        <v>50</v>
      </c>
      <c r="F64" s="4">
        <v>53</v>
      </c>
      <c r="G64" s="4">
        <v>22</v>
      </c>
      <c r="H64" s="4">
        <v>24</v>
      </c>
    </row>
    <row r="65" spans="1:8" x14ac:dyDescent="0.2">
      <c r="A65" s="54"/>
      <c r="B65" s="3" t="s">
        <v>16</v>
      </c>
      <c r="C65" s="4">
        <v>15</v>
      </c>
      <c r="D65" s="4">
        <v>8</v>
      </c>
      <c r="E65" s="4">
        <v>10</v>
      </c>
      <c r="F65" s="4">
        <v>11</v>
      </c>
      <c r="G65" s="4">
        <v>16</v>
      </c>
      <c r="H65" s="4">
        <v>10</v>
      </c>
    </row>
    <row r="66" spans="1:8" x14ac:dyDescent="0.2">
      <c r="A66" s="54"/>
      <c r="B66" s="13" t="s">
        <v>12</v>
      </c>
      <c r="C66" s="14">
        <f t="shared" ref="C66:F66" si="12">SUM(C61:C65)</f>
        <v>2992</v>
      </c>
      <c r="D66" s="14">
        <f t="shared" si="12"/>
        <v>2465</v>
      </c>
      <c r="E66" s="14">
        <f t="shared" si="12"/>
        <v>3002</v>
      </c>
      <c r="F66" s="14">
        <f t="shared" si="12"/>
        <v>3972</v>
      </c>
      <c r="G66" s="14">
        <f t="shared" ref="G66:H66" si="13">SUM(G61:G65)</f>
        <v>1540</v>
      </c>
      <c r="H66" s="14">
        <f t="shared" si="13"/>
        <v>2071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5">
        <f>D66/C66</f>
        <v>0.82386363636363635</v>
      </c>
      <c r="D68" s="56"/>
      <c r="E68" s="55">
        <f>F66/E66</f>
        <v>1.3231179213857429</v>
      </c>
      <c r="F68" s="56"/>
      <c r="G68" s="55">
        <f>H66/G66</f>
        <v>1.3448051948051949</v>
      </c>
      <c r="H68" s="56"/>
    </row>
    <row r="69" spans="1:8" ht="12.75" customHeight="1" x14ac:dyDescent="0.2">
      <c r="A69" s="1"/>
    </row>
    <row r="70" spans="1:8" x14ac:dyDescent="0.2">
      <c r="A70" s="54" t="s">
        <v>26</v>
      </c>
      <c r="B70" s="3" t="s">
        <v>11</v>
      </c>
      <c r="C70" s="4">
        <v>2701</v>
      </c>
      <c r="D70" s="4">
        <v>2350</v>
      </c>
      <c r="E70" s="4">
        <v>2926</v>
      </c>
      <c r="F70" s="4">
        <v>2916</v>
      </c>
      <c r="G70" s="4">
        <v>1495</v>
      </c>
      <c r="H70" s="4">
        <v>1458</v>
      </c>
    </row>
    <row r="71" spans="1:8" x14ac:dyDescent="0.2">
      <c r="A71" s="54"/>
      <c r="B71" s="3" t="s">
        <v>13</v>
      </c>
      <c r="C71" s="4">
        <v>980</v>
      </c>
      <c r="D71" s="4">
        <v>904</v>
      </c>
      <c r="E71" s="4">
        <v>683</v>
      </c>
      <c r="F71" s="4">
        <v>1251</v>
      </c>
      <c r="G71" s="4">
        <v>332</v>
      </c>
      <c r="H71" s="4">
        <v>608</v>
      </c>
    </row>
    <row r="72" spans="1:8" x14ac:dyDescent="0.2">
      <c r="A72" s="54"/>
      <c r="B72" s="3" t="s">
        <v>14</v>
      </c>
      <c r="C72" s="4">
        <v>343</v>
      </c>
      <c r="D72" s="4">
        <v>334</v>
      </c>
      <c r="E72" s="4">
        <v>326</v>
      </c>
      <c r="F72" s="4">
        <v>342</v>
      </c>
      <c r="G72" s="4">
        <v>173</v>
      </c>
      <c r="H72" s="4">
        <v>210</v>
      </c>
    </row>
    <row r="73" spans="1:8" x14ac:dyDescent="0.2">
      <c r="A73" s="54"/>
      <c r="B73" s="3" t="s">
        <v>15</v>
      </c>
      <c r="C73" s="4">
        <v>119</v>
      </c>
      <c r="D73" s="4">
        <v>129</v>
      </c>
      <c r="E73" s="4">
        <v>118</v>
      </c>
      <c r="F73" s="4">
        <v>138</v>
      </c>
      <c r="G73" s="4">
        <v>78</v>
      </c>
      <c r="H73" s="4">
        <v>81</v>
      </c>
    </row>
    <row r="74" spans="1:8" x14ac:dyDescent="0.2">
      <c r="A74" s="54"/>
      <c r="B74" s="3" t="s">
        <v>16</v>
      </c>
      <c r="C74" s="4">
        <v>17</v>
      </c>
      <c r="D74" s="4">
        <v>16</v>
      </c>
      <c r="E74" s="4">
        <v>22</v>
      </c>
      <c r="F74" s="4">
        <v>18</v>
      </c>
      <c r="G74" s="4">
        <v>8</v>
      </c>
      <c r="H74" s="4">
        <v>10</v>
      </c>
    </row>
    <row r="75" spans="1:8" x14ac:dyDescent="0.2">
      <c r="A75" s="54"/>
      <c r="B75" s="13" t="s">
        <v>12</v>
      </c>
      <c r="C75" s="14">
        <f t="shared" ref="C75:F75" si="14">SUM(C70:C74)</f>
        <v>4160</v>
      </c>
      <c r="D75" s="14">
        <f t="shared" si="14"/>
        <v>3733</v>
      </c>
      <c r="E75" s="14">
        <f t="shared" si="14"/>
        <v>4075</v>
      </c>
      <c r="F75" s="14">
        <f t="shared" si="14"/>
        <v>4665</v>
      </c>
      <c r="G75" s="14">
        <f t="shared" ref="G75:H75" si="15">SUM(G70:G74)</f>
        <v>2086</v>
      </c>
      <c r="H75" s="14">
        <f t="shared" si="15"/>
        <v>2367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5">
        <f>D75/C75</f>
        <v>0.89735576923076921</v>
      </c>
      <c r="D77" s="56"/>
      <c r="E77" s="55">
        <f>F75/E75</f>
        <v>1.1447852760736197</v>
      </c>
      <c r="F77" s="56"/>
      <c r="G77" s="55">
        <f>H75/G75</f>
        <v>1.1347075743048898</v>
      </c>
      <c r="H77" s="56"/>
    </row>
    <row r="78" spans="1:8" x14ac:dyDescent="0.2">
      <c r="A78" s="1"/>
    </row>
    <row r="79" spans="1:8" x14ac:dyDescent="0.2">
      <c r="A79" s="54" t="s">
        <v>27</v>
      </c>
      <c r="B79" s="3" t="s">
        <v>11</v>
      </c>
      <c r="C79" s="4">
        <v>1058</v>
      </c>
      <c r="D79" s="4">
        <v>1224</v>
      </c>
      <c r="E79" s="4">
        <v>1075</v>
      </c>
      <c r="F79" s="4">
        <v>1268</v>
      </c>
      <c r="G79" s="4">
        <v>540</v>
      </c>
      <c r="H79" s="4">
        <v>543</v>
      </c>
    </row>
    <row r="80" spans="1:8" x14ac:dyDescent="0.2">
      <c r="A80" s="54"/>
      <c r="B80" s="3" t="s">
        <v>13</v>
      </c>
      <c r="C80" s="4">
        <v>390</v>
      </c>
      <c r="D80" s="4">
        <v>462</v>
      </c>
      <c r="E80" s="4">
        <v>307</v>
      </c>
      <c r="F80" s="4">
        <v>607</v>
      </c>
      <c r="G80" s="4">
        <v>145</v>
      </c>
      <c r="H80" s="4">
        <v>283</v>
      </c>
    </row>
    <row r="81" spans="1:8" x14ac:dyDescent="0.2">
      <c r="A81" s="54"/>
      <c r="B81" s="3" t="s">
        <v>14</v>
      </c>
      <c r="C81" s="4">
        <v>156</v>
      </c>
      <c r="D81" s="4">
        <v>129</v>
      </c>
      <c r="E81" s="4">
        <v>172</v>
      </c>
      <c r="F81" s="4">
        <v>209</v>
      </c>
      <c r="G81" s="4">
        <v>93</v>
      </c>
      <c r="H81" s="4">
        <v>91</v>
      </c>
    </row>
    <row r="82" spans="1:8" x14ac:dyDescent="0.2">
      <c r="A82" s="54"/>
      <c r="B82" s="3" t="s">
        <v>15</v>
      </c>
      <c r="C82" s="4">
        <v>12</v>
      </c>
      <c r="D82" s="4">
        <v>33</v>
      </c>
      <c r="E82" s="4">
        <v>31</v>
      </c>
      <c r="F82" s="4">
        <v>46</v>
      </c>
      <c r="G82" s="4">
        <v>18</v>
      </c>
      <c r="H82" s="4">
        <v>22</v>
      </c>
    </row>
    <row r="83" spans="1:8" x14ac:dyDescent="0.2">
      <c r="A83" s="54"/>
      <c r="B83" s="3" t="s">
        <v>16</v>
      </c>
      <c r="C83" s="4">
        <v>6</v>
      </c>
      <c r="D83" s="4">
        <v>2</v>
      </c>
      <c r="E83" s="4">
        <v>15</v>
      </c>
      <c r="F83" s="4">
        <v>15</v>
      </c>
      <c r="G83" s="4">
        <v>4</v>
      </c>
      <c r="H83" s="4">
        <v>5</v>
      </c>
    </row>
    <row r="84" spans="1:8" x14ac:dyDescent="0.2">
      <c r="A84" s="54"/>
      <c r="B84" s="13" t="s">
        <v>12</v>
      </c>
      <c r="C84" s="14">
        <f t="shared" ref="C84:F84" si="16">SUM(C79:C83)</f>
        <v>1622</v>
      </c>
      <c r="D84" s="14">
        <f t="shared" si="16"/>
        <v>1850</v>
      </c>
      <c r="E84" s="14">
        <f t="shared" si="16"/>
        <v>1600</v>
      </c>
      <c r="F84" s="14">
        <f t="shared" si="16"/>
        <v>2145</v>
      </c>
      <c r="G84" s="14">
        <f t="shared" ref="G84:H84" si="17">SUM(G79:G83)</f>
        <v>800</v>
      </c>
      <c r="H84" s="14">
        <f t="shared" si="17"/>
        <v>944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5">
        <f>D84/C84</f>
        <v>1.1405672009864365</v>
      </c>
      <c r="D86" s="56"/>
      <c r="E86" s="55">
        <f>F84/E84</f>
        <v>1.340625</v>
      </c>
      <c r="F86" s="56"/>
      <c r="G86" s="55">
        <f>H84/G84</f>
        <v>1.18</v>
      </c>
      <c r="H86" s="56"/>
    </row>
    <row r="87" spans="1:8" x14ac:dyDescent="0.2">
      <c r="A87" s="1"/>
    </row>
    <row r="88" spans="1:8" x14ac:dyDescent="0.2">
      <c r="A88" s="47" t="s">
        <v>53</v>
      </c>
    </row>
    <row r="89" spans="1:8" x14ac:dyDescent="0.2">
      <c r="A89" s="47" t="s">
        <v>6</v>
      </c>
    </row>
  </sheetData>
  <mergeCells count="36">
    <mergeCell ref="C68:D68"/>
    <mergeCell ref="E68:F68"/>
    <mergeCell ref="C77:D77"/>
    <mergeCell ref="E77:F77"/>
    <mergeCell ref="C86:D86"/>
    <mergeCell ref="E86:F86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0:A75"/>
    <mergeCell ref="A79:A84"/>
    <mergeCell ref="A61:A66"/>
    <mergeCell ref="A52:A57"/>
    <mergeCell ref="A7:A12"/>
    <mergeCell ref="A16:A21"/>
    <mergeCell ref="A25:A30"/>
    <mergeCell ref="A34:A39"/>
    <mergeCell ref="A43:A48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6" sqref="H6:I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48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8" t="s">
        <v>45</v>
      </c>
      <c r="D6" s="26" t="s">
        <v>49</v>
      </c>
      <c r="E6" s="24"/>
      <c r="F6" s="7" t="s">
        <v>29</v>
      </c>
    </row>
    <row r="7" spans="1:6" s="18" customFormat="1" ht="27" customHeight="1" x14ac:dyDescent="0.25">
      <c r="A7" s="27" t="s">
        <v>19</v>
      </c>
      <c r="B7" s="19" t="s">
        <v>12</v>
      </c>
      <c r="C7" s="49">
        <v>2694</v>
      </c>
      <c r="D7" s="20">
        <v>2377</v>
      </c>
      <c r="E7" s="25"/>
      <c r="F7" s="21">
        <f>(D7-C7)/C7</f>
        <v>-0.11766889383815887</v>
      </c>
    </row>
    <row r="8" spans="1:6" ht="14.45" customHeight="1" x14ac:dyDescent="0.2">
      <c r="A8" s="28"/>
      <c r="B8" s="11"/>
      <c r="C8" s="50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9">
        <v>3182</v>
      </c>
      <c r="D9" s="20">
        <v>3105</v>
      </c>
      <c r="E9" s="25"/>
      <c r="F9" s="21">
        <f>(D9-C9)/C9</f>
        <v>-2.4198617221873036E-2</v>
      </c>
    </row>
    <row r="10" spans="1:6" ht="12.75" customHeight="1" x14ac:dyDescent="0.2">
      <c r="C10" s="51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9">
        <v>2777</v>
      </c>
      <c r="D11" s="20">
        <v>2518</v>
      </c>
      <c r="E11" s="25"/>
      <c r="F11" s="21">
        <f>(D11-C11)/C11</f>
        <v>-9.3266114512063375E-2</v>
      </c>
    </row>
    <row r="12" spans="1:6" x14ac:dyDescent="0.2">
      <c r="C12" s="51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9">
        <v>6339</v>
      </c>
      <c r="D13" s="20">
        <v>5283</v>
      </c>
      <c r="E13" s="25"/>
      <c r="F13" s="21">
        <f>(D13-C13)/C13</f>
        <v>-0.16658778987221959</v>
      </c>
    </row>
    <row r="14" spans="1:6" x14ac:dyDescent="0.2">
      <c r="C14" s="51"/>
      <c r="D14" s="2"/>
      <c r="E14" s="12"/>
    </row>
    <row r="15" spans="1:6" s="18" customFormat="1" ht="27" customHeight="1" x14ac:dyDescent="0.25">
      <c r="A15" s="27" t="s">
        <v>28</v>
      </c>
      <c r="B15" s="19" t="s">
        <v>12</v>
      </c>
      <c r="C15" s="49">
        <v>1560</v>
      </c>
      <c r="D15" s="20">
        <v>1288</v>
      </c>
      <c r="E15" s="25"/>
      <c r="F15" s="21">
        <f>(D15-C15)/C15</f>
        <v>-0.17435897435897435</v>
      </c>
    </row>
    <row r="16" spans="1:6" x14ac:dyDescent="0.2">
      <c r="C16" s="51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9">
        <v>39284</v>
      </c>
      <c r="D17" s="20">
        <v>34506</v>
      </c>
      <c r="E17" s="25"/>
      <c r="F17" s="21">
        <f>(D17-C17)/C17</f>
        <v>-0.12162712554729661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49">
        <v>4874</v>
      </c>
      <c r="D19" s="20">
        <v>4132</v>
      </c>
      <c r="E19" s="25"/>
      <c r="F19" s="21">
        <f>(D19-C19)/C19</f>
        <v>-0.15223635617562578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49">
        <v>6813</v>
      </c>
      <c r="D21" s="20">
        <v>6878</v>
      </c>
      <c r="E21" s="25"/>
      <c r="F21" s="21">
        <f>(D21-C21)/C21</f>
        <v>9.5405841773080879E-3</v>
      </c>
    </row>
    <row r="22" spans="1:6" x14ac:dyDescent="0.2">
      <c r="C22" s="30"/>
    </row>
    <row r="23" spans="1:6" s="18" customFormat="1" ht="27" customHeight="1" x14ac:dyDescent="0.25">
      <c r="A23" s="27" t="s">
        <v>27</v>
      </c>
      <c r="B23" s="19" t="s">
        <v>12</v>
      </c>
      <c r="C23" s="49">
        <v>3155</v>
      </c>
      <c r="D23" s="20">
        <v>2546</v>
      </c>
      <c r="E23" s="25"/>
      <c r="F23" s="21">
        <f>(D23-C23)/C23</f>
        <v>-0.19302694136291601</v>
      </c>
    </row>
    <row r="24" spans="1:6" x14ac:dyDescent="0.2">
      <c r="A24" s="1"/>
    </row>
    <row r="25" spans="1:6" x14ac:dyDescent="0.2">
      <c r="A25" s="47" t="s">
        <v>53</v>
      </c>
    </row>
    <row r="26" spans="1:6" x14ac:dyDescent="0.2">
      <c r="A26" s="47" t="s">
        <v>6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O80"/>
  <sheetViews>
    <sheetView showGridLines="0" topLeftCell="A43" workbookViewId="0">
      <selection activeCell="A79" sqref="A79:A80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48</v>
      </c>
      <c r="B4" s="36"/>
    </row>
    <row r="6" spans="1:15" x14ac:dyDescent="0.2">
      <c r="A6" s="37" t="s">
        <v>1</v>
      </c>
      <c r="B6" s="37" t="s">
        <v>2</v>
      </c>
      <c r="C6" s="52" t="s">
        <v>44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3">
        <v>43646</v>
      </c>
      <c r="O6" s="52" t="s">
        <v>0</v>
      </c>
    </row>
    <row r="7" spans="1:15" ht="12.75" customHeight="1" x14ac:dyDescent="0.2">
      <c r="A7" s="57" t="s">
        <v>30</v>
      </c>
      <c r="B7" s="38" t="s">
        <v>11</v>
      </c>
      <c r="C7" s="39">
        <v>9</v>
      </c>
      <c r="D7" s="39">
        <v>4</v>
      </c>
      <c r="E7" s="39">
        <v>4</v>
      </c>
      <c r="F7" s="39">
        <v>3</v>
      </c>
      <c r="G7" s="39">
        <v>5</v>
      </c>
      <c r="H7" s="39">
        <v>11</v>
      </c>
      <c r="I7" s="39">
        <v>12</v>
      </c>
      <c r="J7" s="39">
        <v>12</v>
      </c>
      <c r="K7" s="39">
        <v>28</v>
      </c>
      <c r="L7" s="39">
        <v>59</v>
      </c>
      <c r="M7" s="39">
        <v>268</v>
      </c>
      <c r="N7" s="39">
        <v>346</v>
      </c>
      <c r="O7" s="39">
        <v>761</v>
      </c>
    </row>
    <row r="8" spans="1:15" x14ac:dyDescent="0.2">
      <c r="A8" s="58"/>
      <c r="B8" s="38" t="s">
        <v>13</v>
      </c>
      <c r="C8" s="39">
        <v>131</v>
      </c>
      <c r="D8" s="39">
        <v>30</v>
      </c>
      <c r="E8" s="39">
        <v>52</v>
      </c>
      <c r="F8" s="39">
        <v>51</v>
      </c>
      <c r="G8" s="39">
        <v>69</v>
      </c>
      <c r="H8" s="39">
        <v>88</v>
      </c>
      <c r="I8" s="39">
        <v>93</v>
      </c>
      <c r="J8" s="39">
        <v>119</v>
      </c>
      <c r="K8" s="39">
        <v>148</v>
      </c>
      <c r="L8" s="39">
        <v>157</v>
      </c>
      <c r="M8" s="39">
        <v>157</v>
      </c>
      <c r="N8" s="39">
        <v>79</v>
      </c>
      <c r="O8" s="39">
        <v>1174</v>
      </c>
    </row>
    <row r="9" spans="1:15" x14ac:dyDescent="0.2">
      <c r="A9" s="58"/>
      <c r="B9" s="38" t="s">
        <v>14</v>
      </c>
      <c r="C9" s="39"/>
      <c r="D9" s="39"/>
      <c r="E9" s="39"/>
      <c r="F9" s="39"/>
      <c r="G9" s="39"/>
      <c r="H9" s="39"/>
      <c r="I9" s="39">
        <v>1</v>
      </c>
      <c r="J9" s="39"/>
      <c r="K9" s="39">
        <v>1</v>
      </c>
      <c r="L9" s="39">
        <v>2</v>
      </c>
      <c r="M9" s="39">
        <v>1</v>
      </c>
      <c r="N9" s="39">
        <v>40</v>
      </c>
      <c r="O9" s="39">
        <v>45</v>
      </c>
    </row>
    <row r="10" spans="1:15" x14ac:dyDescent="0.2">
      <c r="A10" s="58"/>
      <c r="B10" s="38" t="s">
        <v>31</v>
      </c>
      <c r="C10" s="39">
        <v>112</v>
      </c>
      <c r="D10" s="39">
        <v>10</v>
      </c>
      <c r="E10" s="39">
        <v>17</v>
      </c>
      <c r="F10" s="39">
        <v>13</v>
      </c>
      <c r="G10" s="39">
        <v>9</v>
      </c>
      <c r="H10" s="39">
        <v>19</v>
      </c>
      <c r="I10" s="39">
        <v>39</v>
      </c>
      <c r="J10" s="39">
        <v>21</v>
      </c>
      <c r="K10" s="39">
        <v>29</v>
      </c>
      <c r="L10" s="39">
        <v>38</v>
      </c>
      <c r="M10" s="39">
        <v>34</v>
      </c>
      <c r="N10" s="39">
        <v>15</v>
      </c>
      <c r="O10" s="39">
        <v>356</v>
      </c>
    </row>
    <row r="11" spans="1:15" x14ac:dyDescent="0.2">
      <c r="A11" s="58"/>
      <c r="B11" s="38" t="s">
        <v>16</v>
      </c>
      <c r="C11" s="39">
        <v>6</v>
      </c>
      <c r="D11" s="40">
        <v>1</v>
      </c>
      <c r="E11" s="40">
        <v>2</v>
      </c>
      <c r="F11" s="39">
        <v>1</v>
      </c>
      <c r="G11" s="39">
        <v>1</v>
      </c>
      <c r="H11" s="39"/>
      <c r="I11" s="39">
        <v>4</v>
      </c>
      <c r="J11" s="39">
        <v>2</v>
      </c>
      <c r="K11" s="39">
        <v>3</v>
      </c>
      <c r="L11" s="39">
        <v>8</v>
      </c>
      <c r="M11" s="39">
        <v>5</v>
      </c>
      <c r="N11" s="39">
        <v>8</v>
      </c>
      <c r="O11" s="39">
        <v>41</v>
      </c>
    </row>
    <row r="12" spans="1:15" x14ac:dyDescent="0.2">
      <c r="A12" s="58"/>
      <c r="B12" s="41" t="s">
        <v>32</v>
      </c>
      <c r="C12" s="42">
        <v>258</v>
      </c>
      <c r="D12" s="42">
        <v>45</v>
      </c>
      <c r="E12" s="42">
        <v>75</v>
      </c>
      <c r="F12" s="42">
        <v>68</v>
      </c>
      <c r="G12" s="42">
        <v>84</v>
      </c>
      <c r="H12" s="42">
        <v>118</v>
      </c>
      <c r="I12" s="42">
        <v>149</v>
      </c>
      <c r="J12" s="42">
        <v>154</v>
      </c>
      <c r="K12" s="42">
        <v>209</v>
      </c>
      <c r="L12" s="42">
        <v>264</v>
      </c>
      <c r="M12" s="42">
        <v>465</v>
      </c>
      <c r="N12" s="42">
        <v>488</v>
      </c>
      <c r="O12" s="42">
        <v>2377</v>
      </c>
    </row>
    <row r="13" spans="1:15" x14ac:dyDescent="0.2">
      <c r="A13" s="59"/>
      <c r="B13" s="43" t="s">
        <v>33</v>
      </c>
      <c r="C13" s="44">
        <v>0.10854017669331099</v>
      </c>
      <c r="D13" s="44">
        <v>1.8931426167437902E-2</v>
      </c>
      <c r="E13" s="44">
        <v>3.1552376945729897E-2</v>
      </c>
      <c r="F13" s="44">
        <v>2.8607488430795101E-2</v>
      </c>
      <c r="G13" s="44">
        <v>3.5338662179217502E-2</v>
      </c>
      <c r="H13" s="44">
        <v>4.9642406394615098E-2</v>
      </c>
      <c r="I13" s="44">
        <v>6.2684055532183397E-2</v>
      </c>
      <c r="J13" s="44">
        <v>6.4787547328565398E-2</v>
      </c>
      <c r="K13" s="44">
        <v>8.7925957088767395E-2</v>
      </c>
      <c r="L13" s="44">
        <v>0.111064366848969</v>
      </c>
      <c r="M13" s="44">
        <v>0.19562473706352501</v>
      </c>
      <c r="N13" s="44">
        <v>0.205300799326883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7" t="s">
        <v>34</v>
      </c>
      <c r="B15" s="38" t="s">
        <v>11</v>
      </c>
      <c r="C15" s="39">
        <v>2</v>
      </c>
      <c r="D15" s="39">
        <v>1</v>
      </c>
      <c r="E15" s="39">
        <v>8</v>
      </c>
      <c r="F15" s="39">
        <v>8</v>
      </c>
      <c r="G15" s="39">
        <v>24</v>
      </c>
      <c r="H15" s="39">
        <v>7</v>
      </c>
      <c r="I15" s="39">
        <v>7</v>
      </c>
      <c r="J15" s="39">
        <v>14</v>
      </c>
      <c r="K15" s="39">
        <v>30</v>
      </c>
      <c r="L15" s="39">
        <v>160</v>
      </c>
      <c r="M15" s="39">
        <v>637</v>
      </c>
      <c r="N15" s="39">
        <v>581</v>
      </c>
      <c r="O15" s="39">
        <v>1479</v>
      </c>
    </row>
    <row r="16" spans="1:15" x14ac:dyDescent="0.2">
      <c r="A16" s="58"/>
      <c r="B16" s="38" t="s">
        <v>13</v>
      </c>
      <c r="C16" s="39">
        <v>68</v>
      </c>
      <c r="D16" s="39">
        <v>24</v>
      </c>
      <c r="E16" s="39">
        <v>24</v>
      </c>
      <c r="F16" s="39">
        <v>43</v>
      </c>
      <c r="G16" s="39">
        <v>38</v>
      </c>
      <c r="H16" s="39">
        <v>64</v>
      </c>
      <c r="I16" s="39">
        <v>101</v>
      </c>
      <c r="J16" s="39">
        <v>169</v>
      </c>
      <c r="K16" s="39">
        <v>175</v>
      </c>
      <c r="L16" s="39">
        <v>252</v>
      </c>
      <c r="M16" s="39">
        <v>254</v>
      </c>
      <c r="N16" s="39">
        <v>143</v>
      </c>
      <c r="O16" s="39">
        <v>1355</v>
      </c>
    </row>
    <row r="17" spans="1:15" x14ac:dyDescent="0.2">
      <c r="A17" s="58"/>
      <c r="B17" s="38" t="s">
        <v>14</v>
      </c>
      <c r="C17" s="39">
        <v>3</v>
      </c>
      <c r="D17" s="39"/>
      <c r="E17" s="39"/>
      <c r="F17" s="39"/>
      <c r="G17" s="39">
        <v>1</v>
      </c>
      <c r="H17" s="39">
        <v>3</v>
      </c>
      <c r="I17" s="39">
        <v>1</v>
      </c>
      <c r="J17" s="39"/>
      <c r="K17" s="39"/>
      <c r="L17" s="39"/>
      <c r="M17" s="39">
        <v>2</v>
      </c>
      <c r="N17" s="39">
        <v>21</v>
      </c>
      <c r="O17" s="39">
        <v>31</v>
      </c>
    </row>
    <row r="18" spans="1:15" x14ac:dyDescent="0.2">
      <c r="A18" s="58"/>
      <c r="B18" s="38" t="s">
        <v>31</v>
      </c>
      <c r="C18" s="39">
        <v>45</v>
      </c>
      <c r="D18" s="39">
        <v>3</v>
      </c>
      <c r="E18" s="39">
        <v>6</v>
      </c>
      <c r="F18" s="39">
        <v>6</v>
      </c>
      <c r="G18" s="39">
        <v>8</v>
      </c>
      <c r="H18" s="39">
        <v>9</v>
      </c>
      <c r="I18" s="39">
        <v>16</v>
      </c>
      <c r="J18" s="39">
        <v>28</v>
      </c>
      <c r="K18" s="39">
        <v>22</v>
      </c>
      <c r="L18" s="39">
        <v>21</v>
      </c>
      <c r="M18" s="39">
        <v>35</v>
      </c>
      <c r="N18" s="39">
        <v>19</v>
      </c>
      <c r="O18" s="39">
        <v>218</v>
      </c>
    </row>
    <row r="19" spans="1:15" x14ac:dyDescent="0.2">
      <c r="A19" s="58"/>
      <c r="B19" s="38" t="s">
        <v>16</v>
      </c>
      <c r="C19" s="39"/>
      <c r="D19" s="40"/>
      <c r="E19" s="40"/>
      <c r="F19" s="39"/>
      <c r="G19" s="39"/>
      <c r="H19" s="39"/>
      <c r="I19" s="39"/>
      <c r="J19" s="39"/>
      <c r="K19" s="39">
        <v>2</v>
      </c>
      <c r="L19" s="39">
        <v>5</v>
      </c>
      <c r="M19" s="39">
        <v>6</v>
      </c>
      <c r="N19" s="39">
        <v>9</v>
      </c>
      <c r="O19" s="39">
        <v>22</v>
      </c>
    </row>
    <row r="20" spans="1:15" x14ac:dyDescent="0.2">
      <c r="A20" s="58"/>
      <c r="B20" s="41" t="s">
        <v>32</v>
      </c>
      <c r="C20" s="42">
        <v>118</v>
      </c>
      <c r="D20" s="42">
        <v>28</v>
      </c>
      <c r="E20" s="42">
        <v>38</v>
      </c>
      <c r="F20" s="42">
        <v>57</v>
      </c>
      <c r="G20" s="42">
        <v>71</v>
      </c>
      <c r="H20" s="42">
        <v>83</v>
      </c>
      <c r="I20" s="42">
        <v>125</v>
      </c>
      <c r="J20" s="42">
        <v>211</v>
      </c>
      <c r="K20" s="42">
        <v>229</v>
      </c>
      <c r="L20" s="42">
        <v>438</v>
      </c>
      <c r="M20" s="42">
        <v>934</v>
      </c>
      <c r="N20" s="42">
        <v>773</v>
      </c>
      <c r="O20" s="42">
        <v>3105</v>
      </c>
    </row>
    <row r="21" spans="1:15" x14ac:dyDescent="0.2">
      <c r="A21" s="59"/>
      <c r="B21" s="43" t="s">
        <v>33</v>
      </c>
      <c r="C21" s="44">
        <v>3.80032206119163E-2</v>
      </c>
      <c r="D21" s="44">
        <v>9.0177133655394495E-3</v>
      </c>
      <c r="E21" s="44">
        <v>1.22383252818035E-2</v>
      </c>
      <c r="F21" s="44">
        <v>1.83574879227053E-2</v>
      </c>
      <c r="G21" s="44">
        <v>2.2866344605475E-2</v>
      </c>
      <c r="H21" s="44">
        <v>2.6731078904991899E-2</v>
      </c>
      <c r="I21" s="44">
        <v>4.0257648953301098E-2</v>
      </c>
      <c r="J21" s="44">
        <v>6.7954911433172296E-2</v>
      </c>
      <c r="K21" s="44">
        <v>7.3752012882447704E-2</v>
      </c>
      <c r="L21" s="44">
        <v>0.141062801932367</v>
      </c>
      <c r="M21" s="44">
        <v>0.30080515297906602</v>
      </c>
      <c r="N21" s="44">
        <v>0.24895330112721401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7" t="s">
        <v>35</v>
      </c>
      <c r="B23" s="38" t="s">
        <v>11</v>
      </c>
      <c r="C23" s="39">
        <v>4</v>
      </c>
      <c r="D23" s="39">
        <v>2</v>
      </c>
      <c r="E23" s="39">
        <v>6</v>
      </c>
      <c r="F23" s="39">
        <v>2</v>
      </c>
      <c r="G23" s="39">
        <v>2</v>
      </c>
      <c r="H23" s="39">
        <v>1</v>
      </c>
      <c r="I23" s="39">
        <v>2</v>
      </c>
      <c r="J23" s="39">
        <v>3</v>
      </c>
      <c r="K23" s="39">
        <v>7</v>
      </c>
      <c r="L23" s="39">
        <v>45</v>
      </c>
      <c r="M23" s="39">
        <v>154</v>
      </c>
      <c r="N23" s="39">
        <v>376</v>
      </c>
      <c r="O23" s="39">
        <v>604</v>
      </c>
    </row>
    <row r="24" spans="1:15" x14ac:dyDescent="0.2">
      <c r="A24" s="58"/>
      <c r="B24" s="38" t="s">
        <v>13</v>
      </c>
      <c r="C24" s="39">
        <v>79</v>
      </c>
      <c r="D24" s="39">
        <v>18</v>
      </c>
      <c r="E24" s="39">
        <v>52</v>
      </c>
      <c r="F24" s="39">
        <v>47</v>
      </c>
      <c r="G24" s="39">
        <v>54</v>
      </c>
      <c r="H24" s="39">
        <v>105</v>
      </c>
      <c r="I24" s="39">
        <v>101</v>
      </c>
      <c r="J24" s="39">
        <v>108</v>
      </c>
      <c r="K24" s="39">
        <v>179</v>
      </c>
      <c r="L24" s="39">
        <v>215</v>
      </c>
      <c r="M24" s="39">
        <v>199</v>
      </c>
      <c r="N24" s="39">
        <v>117</v>
      </c>
      <c r="O24" s="39">
        <v>1274</v>
      </c>
    </row>
    <row r="25" spans="1:15" x14ac:dyDescent="0.2">
      <c r="A25" s="58"/>
      <c r="B25" s="38" t="s">
        <v>14</v>
      </c>
      <c r="C25" s="39"/>
      <c r="D25" s="39"/>
      <c r="E25" s="39"/>
      <c r="F25" s="39"/>
      <c r="G25" s="39"/>
      <c r="H25" s="39">
        <v>2</v>
      </c>
      <c r="I25" s="39">
        <v>2</v>
      </c>
      <c r="J25" s="39">
        <v>2</v>
      </c>
      <c r="K25" s="39">
        <v>4</v>
      </c>
      <c r="L25" s="39">
        <v>8</v>
      </c>
      <c r="M25" s="39">
        <v>13</v>
      </c>
      <c r="N25" s="39">
        <v>70</v>
      </c>
      <c r="O25" s="39">
        <v>101</v>
      </c>
    </row>
    <row r="26" spans="1:15" x14ac:dyDescent="0.2">
      <c r="A26" s="58"/>
      <c r="B26" s="38" t="s">
        <v>31</v>
      </c>
      <c r="C26" s="39">
        <v>126</v>
      </c>
      <c r="D26" s="39">
        <v>17</v>
      </c>
      <c r="E26" s="39">
        <v>24</v>
      </c>
      <c r="F26" s="39">
        <v>26</v>
      </c>
      <c r="G26" s="39">
        <v>43</v>
      </c>
      <c r="H26" s="39">
        <v>38</v>
      </c>
      <c r="I26" s="39">
        <v>21</v>
      </c>
      <c r="J26" s="39">
        <v>46</v>
      </c>
      <c r="K26" s="39">
        <v>38</v>
      </c>
      <c r="L26" s="39">
        <v>48</v>
      </c>
      <c r="M26" s="39">
        <v>67</v>
      </c>
      <c r="N26" s="39">
        <v>29</v>
      </c>
      <c r="O26" s="39">
        <v>523</v>
      </c>
    </row>
    <row r="27" spans="1:15" x14ac:dyDescent="0.2">
      <c r="A27" s="58"/>
      <c r="B27" s="38" t="s">
        <v>16</v>
      </c>
      <c r="C27" s="39">
        <v>3</v>
      </c>
      <c r="D27" s="40"/>
      <c r="E27" s="40"/>
      <c r="F27" s="39"/>
      <c r="G27" s="39">
        <v>4</v>
      </c>
      <c r="H27" s="39">
        <v>1</v>
      </c>
      <c r="I27" s="39"/>
      <c r="J27" s="39">
        <v>1</v>
      </c>
      <c r="K27" s="39"/>
      <c r="L27" s="39"/>
      <c r="M27" s="39">
        <v>4</v>
      </c>
      <c r="N27" s="39">
        <v>3</v>
      </c>
      <c r="O27" s="39">
        <v>16</v>
      </c>
    </row>
    <row r="28" spans="1:15" x14ac:dyDescent="0.2">
      <c r="A28" s="58"/>
      <c r="B28" s="41" t="s">
        <v>32</v>
      </c>
      <c r="C28" s="42">
        <v>212</v>
      </c>
      <c r="D28" s="42">
        <v>37</v>
      </c>
      <c r="E28" s="42">
        <v>82</v>
      </c>
      <c r="F28" s="42">
        <v>75</v>
      </c>
      <c r="G28" s="42">
        <v>103</v>
      </c>
      <c r="H28" s="42">
        <v>147</v>
      </c>
      <c r="I28" s="42">
        <v>126</v>
      </c>
      <c r="J28" s="42">
        <v>160</v>
      </c>
      <c r="K28" s="42">
        <v>228</v>
      </c>
      <c r="L28" s="42">
        <v>316</v>
      </c>
      <c r="M28" s="42">
        <v>437</v>
      </c>
      <c r="N28" s="42">
        <v>595</v>
      </c>
      <c r="O28" s="42">
        <v>2518</v>
      </c>
    </row>
    <row r="29" spans="1:15" x14ac:dyDescent="0.2">
      <c r="A29" s="59"/>
      <c r="B29" s="43" t="s">
        <v>33</v>
      </c>
      <c r="C29" s="44">
        <v>8.4193804606830805E-2</v>
      </c>
      <c r="D29" s="44">
        <v>1.46942017474186E-2</v>
      </c>
      <c r="E29" s="44">
        <v>3.2565528196981698E-2</v>
      </c>
      <c r="F29" s="44">
        <v>2.9785544082605201E-2</v>
      </c>
      <c r="G29" s="44">
        <v>4.09054805401112E-2</v>
      </c>
      <c r="H29" s="44">
        <v>5.8379666401906297E-2</v>
      </c>
      <c r="I29" s="44">
        <v>5.0039714058776802E-2</v>
      </c>
      <c r="J29" s="44">
        <v>6.3542494042891196E-2</v>
      </c>
      <c r="K29" s="44">
        <v>9.0548054011119899E-2</v>
      </c>
      <c r="L29" s="44">
        <v>0.12549642573471001</v>
      </c>
      <c r="M29" s="44">
        <v>0.17355043685464699</v>
      </c>
      <c r="N29" s="44">
        <v>0.23629864972200201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7" t="s">
        <v>36</v>
      </c>
      <c r="B31" s="38" t="s">
        <v>11</v>
      </c>
      <c r="C31" s="39">
        <v>24</v>
      </c>
      <c r="D31" s="39">
        <v>3</v>
      </c>
      <c r="E31" s="39">
        <v>1</v>
      </c>
      <c r="F31" s="39">
        <v>7</v>
      </c>
      <c r="G31" s="39">
        <v>7</v>
      </c>
      <c r="H31" s="39">
        <v>9</v>
      </c>
      <c r="I31" s="39">
        <v>6</v>
      </c>
      <c r="J31" s="39">
        <v>8</v>
      </c>
      <c r="K31" s="39">
        <v>14</v>
      </c>
      <c r="L31" s="39">
        <v>49</v>
      </c>
      <c r="M31" s="39">
        <v>303</v>
      </c>
      <c r="N31" s="39">
        <v>525</v>
      </c>
      <c r="O31" s="39">
        <v>956</v>
      </c>
    </row>
    <row r="32" spans="1:15" x14ac:dyDescent="0.2">
      <c r="A32" s="58"/>
      <c r="B32" s="38" t="s">
        <v>13</v>
      </c>
      <c r="C32" s="39">
        <v>381</v>
      </c>
      <c r="D32" s="39">
        <v>80</v>
      </c>
      <c r="E32" s="39">
        <v>101</v>
      </c>
      <c r="F32" s="39">
        <v>148</v>
      </c>
      <c r="G32" s="39">
        <v>176</v>
      </c>
      <c r="H32" s="39">
        <v>193</v>
      </c>
      <c r="I32" s="39">
        <v>242</v>
      </c>
      <c r="J32" s="39">
        <v>223</v>
      </c>
      <c r="K32" s="39">
        <v>297</v>
      </c>
      <c r="L32" s="39">
        <v>378</v>
      </c>
      <c r="M32" s="39">
        <v>387</v>
      </c>
      <c r="N32" s="39">
        <v>199</v>
      </c>
      <c r="O32" s="39">
        <v>2805</v>
      </c>
    </row>
    <row r="33" spans="1:15" x14ac:dyDescent="0.2">
      <c r="A33" s="58"/>
      <c r="B33" s="38" t="s">
        <v>14</v>
      </c>
      <c r="C33" s="39">
        <v>5</v>
      </c>
      <c r="D33" s="39"/>
      <c r="E33" s="39">
        <v>2</v>
      </c>
      <c r="F33" s="39"/>
      <c r="G33" s="39"/>
      <c r="H33" s="39">
        <v>1</v>
      </c>
      <c r="I33" s="39"/>
      <c r="J33" s="39">
        <v>1</v>
      </c>
      <c r="K33" s="39"/>
      <c r="L33" s="39"/>
      <c r="M33" s="39">
        <v>7</v>
      </c>
      <c r="N33" s="39">
        <v>72</v>
      </c>
      <c r="O33" s="39">
        <v>88</v>
      </c>
    </row>
    <row r="34" spans="1:15" x14ac:dyDescent="0.2">
      <c r="A34" s="58"/>
      <c r="B34" s="38" t="s">
        <v>31</v>
      </c>
      <c r="C34" s="39">
        <v>546</v>
      </c>
      <c r="D34" s="39">
        <v>27</v>
      </c>
      <c r="E34" s="39">
        <v>41</v>
      </c>
      <c r="F34" s="39">
        <v>67</v>
      </c>
      <c r="G34" s="39">
        <v>92</v>
      </c>
      <c r="H34" s="39">
        <v>98</v>
      </c>
      <c r="I34" s="39">
        <v>102</v>
      </c>
      <c r="J34" s="39">
        <v>88</v>
      </c>
      <c r="K34" s="39">
        <v>90</v>
      </c>
      <c r="L34" s="39">
        <v>121</v>
      </c>
      <c r="M34" s="39">
        <v>108</v>
      </c>
      <c r="N34" s="39">
        <v>37</v>
      </c>
      <c r="O34" s="39">
        <v>1417</v>
      </c>
    </row>
    <row r="35" spans="1:15" x14ac:dyDescent="0.2">
      <c r="A35" s="58"/>
      <c r="B35" s="38" t="s">
        <v>16</v>
      </c>
      <c r="C35" s="39">
        <v>7</v>
      </c>
      <c r="D35" s="40"/>
      <c r="E35" s="40">
        <v>1</v>
      </c>
      <c r="F35" s="39">
        <v>1</v>
      </c>
      <c r="G35" s="39"/>
      <c r="H35" s="39"/>
      <c r="I35" s="39"/>
      <c r="J35" s="39"/>
      <c r="K35" s="39"/>
      <c r="L35" s="39"/>
      <c r="M35" s="39">
        <v>3</v>
      </c>
      <c r="N35" s="39">
        <v>5</v>
      </c>
      <c r="O35" s="39">
        <v>17</v>
      </c>
    </row>
    <row r="36" spans="1:15" x14ac:dyDescent="0.2">
      <c r="A36" s="58"/>
      <c r="B36" s="41" t="s">
        <v>32</v>
      </c>
      <c r="C36" s="42">
        <v>963</v>
      </c>
      <c r="D36" s="42">
        <v>110</v>
      </c>
      <c r="E36" s="42">
        <v>146</v>
      </c>
      <c r="F36" s="42">
        <v>223</v>
      </c>
      <c r="G36" s="42">
        <v>275</v>
      </c>
      <c r="H36" s="42">
        <v>301</v>
      </c>
      <c r="I36" s="42">
        <v>350</v>
      </c>
      <c r="J36" s="42">
        <v>320</v>
      </c>
      <c r="K36" s="42">
        <v>401</v>
      </c>
      <c r="L36" s="42">
        <v>548</v>
      </c>
      <c r="M36" s="42">
        <v>808</v>
      </c>
      <c r="N36" s="42">
        <v>838</v>
      </c>
      <c r="O36" s="42">
        <v>5283</v>
      </c>
    </row>
    <row r="37" spans="1:15" x14ac:dyDescent="0.2">
      <c r="A37" s="59"/>
      <c r="B37" s="43" t="s">
        <v>33</v>
      </c>
      <c r="C37" s="44">
        <v>0.18228279386712101</v>
      </c>
      <c r="D37" s="44">
        <v>2.0821502933939098E-2</v>
      </c>
      <c r="E37" s="44">
        <v>2.7635812985046401E-2</v>
      </c>
      <c r="F37" s="44">
        <v>4.2210865038803697E-2</v>
      </c>
      <c r="G37" s="44">
        <v>5.20537573348476E-2</v>
      </c>
      <c r="H37" s="44">
        <v>5.6975203482869601E-2</v>
      </c>
      <c r="I37" s="44">
        <v>6.62502366079879E-2</v>
      </c>
      <c r="J37" s="44">
        <v>6.0571644898731798E-2</v>
      </c>
      <c r="K37" s="44">
        <v>7.5903842513723299E-2</v>
      </c>
      <c r="L37" s="44">
        <v>0.103728941889078</v>
      </c>
      <c r="M37" s="44">
        <v>0.15294340336929799</v>
      </c>
      <c r="N37" s="44">
        <v>0.15862199507855401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7" t="s">
        <v>37</v>
      </c>
      <c r="B39" s="38" t="s">
        <v>11</v>
      </c>
      <c r="C39" s="39"/>
      <c r="D39" s="39"/>
      <c r="E39" s="39">
        <v>1</v>
      </c>
      <c r="F39" s="39"/>
      <c r="G39" s="39"/>
      <c r="H39" s="39">
        <v>2</v>
      </c>
      <c r="I39" s="39">
        <v>1</v>
      </c>
      <c r="J39" s="39">
        <v>15</v>
      </c>
      <c r="K39" s="39">
        <v>11</v>
      </c>
      <c r="L39" s="39">
        <v>40</v>
      </c>
      <c r="M39" s="39">
        <v>103</v>
      </c>
      <c r="N39" s="39">
        <v>179</v>
      </c>
      <c r="O39" s="39">
        <v>352</v>
      </c>
    </row>
    <row r="40" spans="1:15" x14ac:dyDescent="0.2">
      <c r="A40" s="58"/>
      <c r="B40" s="38" t="s">
        <v>13</v>
      </c>
      <c r="C40" s="39">
        <v>13</v>
      </c>
      <c r="D40" s="39">
        <v>5</v>
      </c>
      <c r="E40" s="39">
        <v>12</v>
      </c>
      <c r="F40" s="39">
        <v>17</v>
      </c>
      <c r="G40" s="39">
        <v>32</v>
      </c>
      <c r="H40" s="39">
        <v>33</v>
      </c>
      <c r="I40" s="39">
        <v>47</v>
      </c>
      <c r="J40" s="39">
        <v>53</v>
      </c>
      <c r="K40" s="39">
        <v>98</v>
      </c>
      <c r="L40" s="39">
        <v>118</v>
      </c>
      <c r="M40" s="39">
        <v>142</v>
      </c>
      <c r="N40" s="39">
        <v>74</v>
      </c>
      <c r="O40" s="39">
        <v>644</v>
      </c>
    </row>
    <row r="41" spans="1:15" x14ac:dyDescent="0.2">
      <c r="A41" s="58"/>
      <c r="B41" s="38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2</v>
      </c>
      <c r="N41" s="39">
        <v>18</v>
      </c>
      <c r="O41" s="39">
        <v>20</v>
      </c>
    </row>
    <row r="42" spans="1:15" x14ac:dyDescent="0.2">
      <c r="A42" s="58"/>
      <c r="B42" s="38" t="s">
        <v>31</v>
      </c>
      <c r="C42" s="39">
        <v>117</v>
      </c>
      <c r="D42" s="39">
        <v>4</v>
      </c>
      <c r="E42" s="39">
        <v>3</v>
      </c>
      <c r="F42" s="39">
        <v>10</v>
      </c>
      <c r="G42" s="39">
        <v>8</v>
      </c>
      <c r="H42" s="39">
        <v>18</v>
      </c>
      <c r="I42" s="39">
        <v>10</v>
      </c>
      <c r="J42" s="39">
        <v>9</v>
      </c>
      <c r="K42" s="39">
        <v>22</v>
      </c>
      <c r="L42" s="39">
        <v>33</v>
      </c>
      <c r="M42" s="39">
        <v>22</v>
      </c>
      <c r="N42" s="39">
        <v>9</v>
      </c>
      <c r="O42" s="39">
        <v>265</v>
      </c>
    </row>
    <row r="43" spans="1:15" x14ac:dyDescent="0.2">
      <c r="A43" s="58"/>
      <c r="B43" s="38" t="s">
        <v>16</v>
      </c>
      <c r="C43" s="39">
        <v>2</v>
      </c>
      <c r="D43" s="40"/>
      <c r="E43" s="40"/>
      <c r="F43" s="39"/>
      <c r="G43" s="39"/>
      <c r="H43" s="39"/>
      <c r="I43" s="39"/>
      <c r="J43" s="39">
        <v>1</v>
      </c>
      <c r="K43" s="39"/>
      <c r="L43" s="39"/>
      <c r="M43" s="39">
        <v>2</v>
      </c>
      <c r="N43" s="39">
        <v>2</v>
      </c>
      <c r="O43" s="39">
        <v>7</v>
      </c>
    </row>
    <row r="44" spans="1:15" x14ac:dyDescent="0.2">
      <c r="A44" s="58"/>
      <c r="B44" s="41" t="s">
        <v>32</v>
      </c>
      <c r="C44" s="42">
        <v>132</v>
      </c>
      <c r="D44" s="42">
        <v>9</v>
      </c>
      <c r="E44" s="42">
        <v>16</v>
      </c>
      <c r="F44" s="42">
        <v>27</v>
      </c>
      <c r="G44" s="42">
        <v>40</v>
      </c>
      <c r="H44" s="42">
        <v>53</v>
      </c>
      <c r="I44" s="42">
        <v>58</v>
      </c>
      <c r="J44" s="42">
        <v>78</v>
      </c>
      <c r="K44" s="42">
        <v>131</v>
      </c>
      <c r="L44" s="42">
        <v>191</v>
      </c>
      <c r="M44" s="42">
        <v>271</v>
      </c>
      <c r="N44" s="42">
        <v>282</v>
      </c>
      <c r="O44" s="42">
        <v>1288</v>
      </c>
    </row>
    <row r="45" spans="1:15" x14ac:dyDescent="0.2">
      <c r="A45" s="59"/>
      <c r="B45" s="43" t="s">
        <v>33</v>
      </c>
      <c r="C45" s="44">
        <v>0.102484472049689</v>
      </c>
      <c r="D45" s="44">
        <v>6.9875776397515504E-3</v>
      </c>
      <c r="E45" s="44">
        <v>1.2422360248447201E-2</v>
      </c>
      <c r="F45" s="44">
        <v>2.0962732919254701E-2</v>
      </c>
      <c r="G45" s="44">
        <v>3.1055900621118002E-2</v>
      </c>
      <c r="H45" s="44">
        <v>4.1149068322981402E-2</v>
      </c>
      <c r="I45" s="44">
        <v>4.5031055900621099E-2</v>
      </c>
      <c r="J45" s="44">
        <v>6.05590062111801E-2</v>
      </c>
      <c r="K45" s="44">
        <v>0.101708074534161</v>
      </c>
      <c r="L45" s="44">
        <v>0.148291925465839</v>
      </c>
      <c r="M45" s="44">
        <v>0.210403726708075</v>
      </c>
      <c r="N45" s="44">
        <v>0.21894409937888201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7" t="s">
        <v>38</v>
      </c>
      <c r="B47" s="38" t="s">
        <v>11</v>
      </c>
      <c r="C47" s="39">
        <v>49</v>
      </c>
      <c r="D47" s="39">
        <v>91</v>
      </c>
      <c r="E47" s="39">
        <v>148</v>
      </c>
      <c r="F47" s="39">
        <v>108</v>
      </c>
      <c r="G47" s="39">
        <v>102</v>
      </c>
      <c r="H47" s="39">
        <v>191</v>
      </c>
      <c r="I47" s="39">
        <v>176</v>
      </c>
      <c r="J47" s="39">
        <v>204</v>
      </c>
      <c r="K47" s="39">
        <v>686</v>
      </c>
      <c r="L47" s="39">
        <v>1488</v>
      </c>
      <c r="M47" s="39">
        <v>5708</v>
      </c>
      <c r="N47" s="39">
        <v>13032</v>
      </c>
      <c r="O47" s="39">
        <v>21983</v>
      </c>
    </row>
    <row r="48" spans="1:15" x14ac:dyDescent="0.2">
      <c r="A48" s="58"/>
      <c r="B48" s="38" t="s">
        <v>13</v>
      </c>
      <c r="C48" s="39">
        <v>337</v>
      </c>
      <c r="D48" s="39">
        <v>42</v>
      </c>
      <c r="E48" s="39">
        <v>60</v>
      </c>
      <c r="F48" s="39">
        <v>98</v>
      </c>
      <c r="G48" s="39">
        <v>122</v>
      </c>
      <c r="H48" s="39">
        <v>201</v>
      </c>
      <c r="I48" s="39">
        <v>272</v>
      </c>
      <c r="J48" s="39">
        <v>395</v>
      </c>
      <c r="K48" s="39">
        <v>749</v>
      </c>
      <c r="L48" s="39">
        <v>1243</v>
      </c>
      <c r="M48" s="39">
        <v>1436</v>
      </c>
      <c r="N48" s="39">
        <v>969</v>
      </c>
      <c r="O48" s="39">
        <v>5924</v>
      </c>
    </row>
    <row r="49" spans="1:15" x14ac:dyDescent="0.2">
      <c r="A49" s="58"/>
      <c r="B49" s="38" t="s">
        <v>14</v>
      </c>
      <c r="C49" s="39"/>
      <c r="D49" s="39"/>
      <c r="E49" s="39"/>
      <c r="F49" s="39"/>
      <c r="G49" s="39"/>
      <c r="H49" s="39"/>
      <c r="I49" s="39">
        <v>1</v>
      </c>
      <c r="J49" s="39">
        <v>5</v>
      </c>
      <c r="K49" s="39">
        <v>7</v>
      </c>
      <c r="L49" s="39">
        <v>21</v>
      </c>
      <c r="M49" s="39">
        <v>178</v>
      </c>
      <c r="N49" s="39">
        <v>846</v>
      </c>
      <c r="O49" s="39">
        <v>1058</v>
      </c>
    </row>
    <row r="50" spans="1:15" x14ac:dyDescent="0.2">
      <c r="A50" s="58"/>
      <c r="B50" s="38" t="s">
        <v>31</v>
      </c>
      <c r="C50" s="39">
        <v>964</v>
      </c>
      <c r="D50" s="39">
        <v>88</v>
      </c>
      <c r="E50" s="39">
        <v>102</v>
      </c>
      <c r="F50" s="39">
        <v>175</v>
      </c>
      <c r="G50" s="39">
        <v>232</v>
      </c>
      <c r="H50" s="39">
        <v>351</v>
      </c>
      <c r="I50" s="39">
        <v>431</v>
      </c>
      <c r="J50" s="39">
        <v>507</v>
      </c>
      <c r="K50" s="39">
        <v>513</v>
      </c>
      <c r="L50" s="39">
        <v>632</v>
      </c>
      <c r="M50" s="39">
        <v>788</v>
      </c>
      <c r="N50" s="39">
        <v>487</v>
      </c>
      <c r="O50" s="39">
        <v>5270</v>
      </c>
    </row>
    <row r="51" spans="1:15" x14ac:dyDescent="0.2">
      <c r="A51" s="58"/>
      <c r="B51" s="38" t="s">
        <v>16</v>
      </c>
      <c r="C51" s="39">
        <v>27</v>
      </c>
      <c r="D51" s="40"/>
      <c r="E51" s="40">
        <v>8</v>
      </c>
      <c r="F51" s="39">
        <v>2</v>
      </c>
      <c r="G51" s="39"/>
      <c r="H51" s="39">
        <v>13</v>
      </c>
      <c r="I51" s="39">
        <v>16</v>
      </c>
      <c r="J51" s="39">
        <v>17</v>
      </c>
      <c r="K51" s="39">
        <v>25</v>
      </c>
      <c r="L51" s="39">
        <v>28</v>
      </c>
      <c r="M51" s="39">
        <v>60</v>
      </c>
      <c r="N51" s="39">
        <v>75</v>
      </c>
      <c r="O51" s="39">
        <v>271</v>
      </c>
    </row>
    <row r="52" spans="1:15" x14ac:dyDescent="0.2">
      <c r="A52" s="58"/>
      <c r="B52" s="41" t="s">
        <v>32</v>
      </c>
      <c r="C52" s="42">
        <v>1377</v>
      </c>
      <c r="D52" s="42">
        <v>221</v>
      </c>
      <c r="E52" s="42">
        <v>318</v>
      </c>
      <c r="F52" s="42">
        <v>383</v>
      </c>
      <c r="G52" s="42">
        <v>456</v>
      </c>
      <c r="H52" s="42">
        <v>756</v>
      </c>
      <c r="I52" s="42">
        <v>896</v>
      </c>
      <c r="J52" s="42">
        <v>1128</v>
      </c>
      <c r="K52" s="42">
        <v>1980</v>
      </c>
      <c r="L52" s="42">
        <v>3412</v>
      </c>
      <c r="M52" s="42">
        <v>8170</v>
      </c>
      <c r="N52" s="42">
        <v>15409</v>
      </c>
      <c r="O52" s="42">
        <v>34506</v>
      </c>
    </row>
    <row r="53" spans="1:15" x14ac:dyDescent="0.2">
      <c r="A53" s="59"/>
      <c r="B53" s="43" t="s">
        <v>33</v>
      </c>
      <c r="C53" s="44">
        <v>3.9906103286384997E-2</v>
      </c>
      <c r="D53" s="44">
        <v>6.4046832434938904E-3</v>
      </c>
      <c r="E53" s="44">
        <v>9.2157885585115607E-3</v>
      </c>
      <c r="F53" s="44">
        <v>1.10995189242451E-2</v>
      </c>
      <c r="G53" s="44">
        <v>1.3215093027299601E-2</v>
      </c>
      <c r="H53" s="44">
        <v>2.1909233176838801E-2</v>
      </c>
      <c r="I53" s="44">
        <v>2.5966498579957101E-2</v>
      </c>
      <c r="J53" s="44">
        <v>3.2689966962267399E-2</v>
      </c>
      <c r="K53" s="44">
        <v>5.7381324986958797E-2</v>
      </c>
      <c r="L53" s="44">
        <v>9.8881353967426006E-2</v>
      </c>
      <c r="M53" s="44">
        <v>0.236770416739118</v>
      </c>
      <c r="N53" s="44">
        <v>0.44656001854749899</v>
      </c>
      <c r="O53" s="44">
        <v>1</v>
      </c>
    </row>
    <row r="55" spans="1:15" x14ac:dyDescent="0.2">
      <c r="A55" s="57" t="s">
        <v>39</v>
      </c>
      <c r="B55" s="38" t="s">
        <v>11</v>
      </c>
      <c r="C55" s="39">
        <v>11</v>
      </c>
      <c r="D55" s="39">
        <v>1</v>
      </c>
      <c r="E55" s="39">
        <v>3</v>
      </c>
      <c r="F55" s="39">
        <v>4</v>
      </c>
      <c r="G55" s="39">
        <v>1</v>
      </c>
      <c r="H55" s="39">
        <v>4</v>
      </c>
      <c r="I55" s="39">
        <v>4</v>
      </c>
      <c r="J55" s="39">
        <v>10</v>
      </c>
      <c r="K55" s="39">
        <v>22</v>
      </c>
      <c r="L55" s="39">
        <v>29</v>
      </c>
      <c r="M55" s="39">
        <v>176</v>
      </c>
      <c r="N55" s="39">
        <v>518</v>
      </c>
      <c r="O55" s="39">
        <v>783</v>
      </c>
    </row>
    <row r="56" spans="1:15" x14ac:dyDescent="0.2">
      <c r="A56" s="58"/>
      <c r="B56" s="38" t="s">
        <v>13</v>
      </c>
      <c r="C56" s="39">
        <v>292</v>
      </c>
      <c r="D56" s="39">
        <v>85</v>
      </c>
      <c r="E56" s="39">
        <v>136</v>
      </c>
      <c r="F56" s="39">
        <v>160</v>
      </c>
      <c r="G56" s="39">
        <v>193</v>
      </c>
      <c r="H56" s="39">
        <v>200</v>
      </c>
      <c r="I56" s="39">
        <v>246</v>
      </c>
      <c r="J56" s="39">
        <v>275</v>
      </c>
      <c r="K56" s="39">
        <v>300</v>
      </c>
      <c r="L56" s="39">
        <v>400</v>
      </c>
      <c r="M56" s="39">
        <v>388</v>
      </c>
      <c r="N56" s="39">
        <v>242</v>
      </c>
      <c r="O56" s="39">
        <v>2917</v>
      </c>
    </row>
    <row r="57" spans="1:15" x14ac:dyDescent="0.2">
      <c r="A57" s="58"/>
      <c r="B57" s="38" t="s">
        <v>14</v>
      </c>
      <c r="C57" s="39">
        <v>1</v>
      </c>
      <c r="D57" s="39"/>
      <c r="E57" s="39"/>
      <c r="F57" s="39"/>
      <c r="G57" s="39"/>
      <c r="H57" s="39"/>
      <c r="I57" s="39">
        <v>2</v>
      </c>
      <c r="J57" s="39">
        <v>1</v>
      </c>
      <c r="K57" s="39"/>
      <c r="L57" s="39">
        <v>1</v>
      </c>
      <c r="M57" s="39">
        <v>6</v>
      </c>
      <c r="N57" s="39">
        <v>60</v>
      </c>
      <c r="O57" s="39">
        <v>71</v>
      </c>
    </row>
    <row r="58" spans="1:15" x14ac:dyDescent="0.2">
      <c r="A58" s="58"/>
      <c r="B58" s="38" t="s">
        <v>31</v>
      </c>
      <c r="C58" s="39">
        <v>35</v>
      </c>
      <c r="D58" s="39">
        <v>7</v>
      </c>
      <c r="E58" s="39">
        <v>7</v>
      </c>
      <c r="F58" s="39">
        <v>18</v>
      </c>
      <c r="G58" s="39">
        <v>16</v>
      </c>
      <c r="H58" s="39">
        <v>21</v>
      </c>
      <c r="I58" s="39">
        <v>33</v>
      </c>
      <c r="J58" s="39">
        <v>32</v>
      </c>
      <c r="K58" s="39">
        <v>58</v>
      </c>
      <c r="L58" s="39">
        <v>37</v>
      </c>
      <c r="M58" s="39">
        <v>49</v>
      </c>
      <c r="N58" s="39">
        <v>22</v>
      </c>
      <c r="O58" s="39">
        <v>335</v>
      </c>
    </row>
    <row r="59" spans="1:15" x14ac:dyDescent="0.2">
      <c r="A59" s="58"/>
      <c r="B59" s="38" t="s">
        <v>16</v>
      </c>
      <c r="C59" s="39"/>
      <c r="D59" s="40"/>
      <c r="E59" s="40"/>
      <c r="F59" s="39">
        <v>1</v>
      </c>
      <c r="G59" s="39"/>
      <c r="H59" s="39"/>
      <c r="I59" s="39"/>
      <c r="J59" s="39">
        <v>4</v>
      </c>
      <c r="K59" s="39">
        <v>5</v>
      </c>
      <c r="L59" s="39">
        <v>4</v>
      </c>
      <c r="M59" s="39">
        <v>3</v>
      </c>
      <c r="N59" s="39">
        <v>9</v>
      </c>
      <c r="O59" s="39">
        <v>26</v>
      </c>
    </row>
    <row r="60" spans="1:15" x14ac:dyDescent="0.2">
      <c r="A60" s="58"/>
      <c r="B60" s="41" t="s">
        <v>32</v>
      </c>
      <c r="C60" s="42">
        <v>339</v>
      </c>
      <c r="D60" s="42">
        <v>93</v>
      </c>
      <c r="E60" s="42">
        <v>146</v>
      </c>
      <c r="F60" s="42">
        <v>183</v>
      </c>
      <c r="G60" s="42">
        <v>210</v>
      </c>
      <c r="H60" s="42">
        <v>225</v>
      </c>
      <c r="I60" s="42">
        <v>285</v>
      </c>
      <c r="J60" s="42">
        <v>322</v>
      </c>
      <c r="K60" s="42">
        <v>385</v>
      </c>
      <c r="L60" s="42">
        <v>471</v>
      </c>
      <c r="M60" s="42">
        <v>622</v>
      </c>
      <c r="N60" s="42">
        <v>851</v>
      </c>
      <c r="O60" s="42">
        <v>4132</v>
      </c>
    </row>
    <row r="61" spans="1:15" x14ac:dyDescent="0.2">
      <c r="A61" s="59"/>
      <c r="B61" s="43" t="s">
        <v>33</v>
      </c>
      <c r="C61" s="44">
        <v>8.2042594385285605E-2</v>
      </c>
      <c r="D61" s="44">
        <v>2.25072604065828E-2</v>
      </c>
      <c r="E61" s="44">
        <v>3.5333978702807398E-2</v>
      </c>
      <c r="F61" s="44">
        <v>4.4288480154888697E-2</v>
      </c>
      <c r="G61" s="44">
        <v>5.0822846079380403E-2</v>
      </c>
      <c r="H61" s="44">
        <v>5.4453049370764797E-2</v>
      </c>
      <c r="I61" s="44">
        <v>6.8973862536302E-2</v>
      </c>
      <c r="J61" s="44">
        <v>7.7928363988383403E-2</v>
      </c>
      <c r="K61" s="44">
        <v>9.3175217812197494E-2</v>
      </c>
      <c r="L61" s="44">
        <v>0.11398838334946799</v>
      </c>
      <c r="M61" s="44">
        <v>0.15053242981607001</v>
      </c>
      <c r="N61" s="44">
        <v>0.20595353339787001</v>
      </c>
      <c r="O61" s="44">
        <v>1</v>
      </c>
    </row>
    <row r="63" spans="1:15" x14ac:dyDescent="0.2">
      <c r="A63" s="57" t="s">
        <v>40</v>
      </c>
      <c r="B63" s="38" t="s">
        <v>11</v>
      </c>
      <c r="C63" s="39">
        <v>1</v>
      </c>
      <c r="D63" s="39">
        <v>1</v>
      </c>
      <c r="E63" s="39">
        <v>1</v>
      </c>
      <c r="F63" s="39">
        <v>5</v>
      </c>
      <c r="G63" s="39">
        <v>6</v>
      </c>
      <c r="H63" s="39">
        <v>9</v>
      </c>
      <c r="I63" s="39">
        <v>21</v>
      </c>
      <c r="J63" s="39">
        <v>56</v>
      </c>
      <c r="K63" s="39">
        <v>99</v>
      </c>
      <c r="L63" s="39">
        <v>270</v>
      </c>
      <c r="M63" s="39">
        <v>745</v>
      </c>
      <c r="N63" s="39">
        <v>1175</v>
      </c>
      <c r="O63" s="39">
        <v>2389</v>
      </c>
    </row>
    <row r="64" spans="1:15" x14ac:dyDescent="0.2">
      <c r="A64" s="58"/>
      <c r="B64" s="38" t="s">
        <v>13</v>
      </c>
      <c r="C64" s="39">
        <v>506</v>
      </c>
      <c r="D64" s="39">
        <v>75</v>
      </c>
      <c r="E64" s="39">
        <v>92</v>
      </c>
      <c r="F64" s="39">
        <v>162</v>
      </c>
      <c r="G64" s="39">
        <v>215</v>
      </c>
      <c r="H64" s="39">
        <v>246</v>
      </c>
      <c r="I64" s="39">
        <v>257</v>
      </c>
      <c r="J64" s="39">
        <v>282</v>
      </c>
      <c r="K64" s="39">
        <v>474</v>
      </c>
      <c r="L64" s="39">
        <v>564</v>
      </c>
      <c r="M64" s="39">
        <v>450</v>
      </c>
      <c r="N64" s="39">
        <v>287</v>
      </c>
      <c r="O64" s="39">
        <v>3610</v>
      </c>
    </row>
    <row r="65" spans="1:15" x14ac:dyDescent="0.2">
      <c r="A65" s="58"/>
      <c r="B65" s="38" t="s">
        <v>14</v>
      </c>
      <c r="C65" s="39">
        <v>1</v>
      </c>
      <c r="D65" s="39"/>
      <c r="E65" s="39"/>
      <c r="F65" s="39"/>
      <c r="G65" s="39"/>
      <c r="H65" s="39">
        <v>2</v>
      </c>
      <c r="I65" s="39">
        <v>2</v>
      </c>
      <c r="J65" s="39">
        <v>7</v>
      </c>
      <c r="K65" s="39"/>
      <c r="L65" s="39">
        <v>7</v>
      </c>
      <c r="M65" s="39">
        <v>16</v>
      </c>
      <c r="N65" s="39">
        <v>86</v>
      </c>
      <c r="O65" s="39">
        <v>121</v>
      </c>
    </row>
    <row r="66" spans="1:15" x14ac:dyDescent="0.2">
      <c r="A66" s="58"/>
      <c r="B66" s="38" t="s">
        <v>31</v>
      </c>
      <c r="C66" s="39">
        <v>156</v>
      </c>
      <c r="D66" s="39">
        <v>6</v>
      </c>
      <c r="E66" s="39">
        <v>20</v>
      </c>
      <c r="F66" s="39">
        <v>25</v>
      </c>
      <c r="G66" s="39">
        <v>27</v>
      </c>
      <c r="H66" s="39">
        <v>21</v>
      </c>
      <c r="I66" s="39">
        <v>52</v>
      </c>
      <c r="J66" s="39">
        <v>52</v>
      </c>
      <c r="K66" s="39">
        <v>77</v>
      </c>
      <c r="L66" s="39">
        <v>85</v>
      </c>
      <c r="M66" s="39">
        <v>108</v>
      </c>
      <c r="N66" s="39">
        <v>78</v>
      </c>
      <c r="O66" s="39">
        <v>707</v>
      </c>
    </row>
    <row r="67" spans="1:15" x14ac:dyDescent="0.2">
      <c r="A67" s="58"/>
      <c r="B67" s="38" t="s">
        <v>16</v>
      </c>
      <c r="C67" s="39">
        <v>10</v>
      </c>
      <c r="D67" s="40"/>
      <c r="E67" s="40">
        <v>1</v>
      </c>
      <c r="F67" s="39">
        <v>4</v>
      </c>
      <c r="G67" s="39">
        <v>4</v>
      </c>
      <c r="H67" s="39">
        <v>7</v>
      </c>
      <c r="I67" s="39">
        <v>1</v>
      </c>
      <c r="J67" s="39">
        <v>1</v>
      </c>
      <c r="K67" s="39"/>
      <c r="L67" s="39">
        <v>8</v>
      </c>
      <c r="M67" s="39">
        <v>8</v>
      </c>
      <c r="N67" s="39">
        <v>7</v>
      </c>
      <c r="O67" s="39">
        <v>51</v>
      </c>
    </row>
    <row r="68" spans="1:15" x14ac:dyDescent="0.2">
      <c r="A68" s="58"/>
      <c r="B68" s="41" t="s">
        <v>32</v>
      </c>
      <c r="C68" s="42">
        <v>674</v>
      </c>
      <c r="D68" s="42">
        <v>82</v>
      </c>
      <c r="E68" s="42">
        <v>114</v>
      </c>
      <c r="F68" s="42">
        <v>196</v>
      </c>
      <c r="G68" s="42">
        <v>252</v>
      </c>
      <c r="H68" s="42">
        <v>285</v>
      </c>
      <c r="I68" s="42">
        <v>333</v>
      </c>
      <c r="J68" s="42">
        <v>398</v>
      </c>
      <c r="K68" s="42">
        <v>650</v>
      </c>
      <c r="L68" s="42">
        <v>934</v>
      </c>
      <c r="M68" s="42">
        <v>1327</v>
      </c>
      <c r="N68" s="42">
        <v>1633</v>
      </c>
      <c r="O68" s="42">
        <v>6878</v>
      </c>
    </row>
    <row r="69" spans="1:15" x14ac:dyDescent="0.2">
      <c r="A69" s="59"/>
      <c r="B69" s="43" t="s">
        <v>33</v>
      </c>
      <c r="C69" s="44">
        <v>9.7993602791509204E-2</v>
      </c>
      <c r="D69" s="44">
        <v>1.19220703692934E-2</v>
      </c>
      <c r="E69" s="44">
        <v>1.6574585635359101E-2</v>
      </c>
      <c r="F69" s="44">
        <v>2.8496656004652499E-2</v>
      </c>
      <c r="G69" s="44">
        <v>3.6638557720267501E-2</v>
      </c>
      <c r="H69" s="44">
        <v>4.1436464088397802E-2</v>
      </c>
      <c r="I69" s="44">
        <v>4.8415236987496398E-2</v>
      </c>
      <c r="J69" s="44">
        <v>5.7865658621692399E-2</v>
      </c>
      <c r="K69" s="44">
        <v>9.4504216341959907E-2</v>
      </c>
      <c r="L69" s="44">
        <v>0.13579528932829299</v>
      </c>
      <c r="M69" s="44">
        <v>0.192933992439663</v>
      </c>
      <c r="N69" s="44">
        <v>0.23742366967141601</v>
      </c>
      <c r="O69" s="44">
        <v>1</v>
      </c>
    </row>
    <row r="71" spans="1:15" x14ac:dyDescent="0.2">
      <c r="A71" s="57" t="s">
        <v>41</v>
      </c>
      <c r="B71" s="38" t="s">
        <v>11</v>
      </c>
      <c r="C71" s="39">
        <v>4</v>
      </c>
      <c r="D71" s="39"/>
      <c r="E71" s="39">
        <v>1</v>
      </c>
      <c r="F71" s="39">
        <v>3</v>
      </c>
      <c r="G71" s="39">
        <v>2</v>
      </c>
      <c r="H71" s="39">
        <v>2</v>
      </c>
      <c r="I71" s="39">
        <v>4</v>
      </c>
      <c r="J71" s="39">
        <v>16</v>
      </c>
      <c r="K71" s="39">
        <v>33</v>
      </c>
      <c r="L71" s="39">
        <v>49</v>
      </c>
      <c r="M71" s="39">
        <v>248</v>
      </c>
      <c r="N71" s="39">
        <v>410</v>
      </c>
      <c r="O71" s="39">
        <v>772</v>
      </c>
    </row>
    <row r="72" spans="1:15" x14ac:dyDescent="0.2">
      <c r="A72" s="58"/>
      <c r="B72" s="38" t="s">
        <v>13</v>
      </c>
      <c r="C72" s="39">
        <v>71</v>
      </c>
      <c r="D72" s="39">
        <v>32</v>
      </c>
      <c r="E72" s="39">
        <v>46</v>
      </c>
      <c r="F72" s="39">
        <v>65</v>
      </c>
      <c r="G72" s="39">
        <v>117</v>
      </c>
      <c r="H72" s="39">
        <v>155</v>
      </c>
      <c r="I72" s="39">
        <v>112</v>
      </c>
      <c r="J72" s="39">
        <v>162</v>
      </c>
      <c r="K72" s="39">
        <v>182</v>
      </c>
      <c r="L72" s="39">
        <v>202</v>
      </c>
      <c r="M72" s="39">
        <v>198</v>
      </c>
      <c r="N72" s="39">
        <v>140</v>
      </c>
      <c r="O72" s="39">
        <v>1482</v>
      </c>
    </row>
    <row r="73" spans="1:15" x14ac:dyDescent="0.2">
      <c r="A73" s="58"/>
      <c r="B73" s="38" t="s">
        <v>14</v>
      </c>
      <c r="C73" s="39">
        <v>4</v>
      </c>
      <c r="D73" s="39"/>
      <c r="E73" s="39"/>
      <c r="F73" s="39"/>
      <c r="G73" s="39"/>
      <c r="H73" s="39"/>
      <c r="I73" s="39"/>
      <c r="J73" s="39"/>
      <c r="K73" s="39"/>
      <c r="L73" s="39"/>
      <c r="M73" s="39">
        <v>3</v>
      </c>
      <c r="N73" s="39">
        <v>41</v>
      </c>
      <c r="O73" s="39">
        <v>48</v>
      </c>
    </row>
    <row r="74" spans="1:15" x14ac:dyDescent="0.2">
      <c r="A74" s="58"/>
      <c r="B74" s="38" t="s">
        <v>31</v>
      </c>
      <c r="C74" s="39">
        <v>66</v>
      </c>
      <c r="D74" s="39">
        <v>9</v>
      </c>
      <c r="E74" s="39">
        <v>11</v>
      </c>
      <c r="F74" s="39">
        <v>9</v>
      </c>
      <c r="G74" s="39">
        <v>10</v>
      </c>
      <c r="H74" s="39">
        <v>19</v>
      </c>
      <c r="I74" s="39">
        <v>11</v>
      </c>
      <c r="J74" s="39">
        <v>17</v>
      </c>
      <c r="K74" s="39">
        <v>20</v>
      </c>
      <c r="L74" s="39">
        <v>12</v>
      </c>
      <c r="M74" s="39">
        <v>31</v>
      </c>
      <c r="N74" s="39">
        <v>18</v>
      </c>
      <c r="O74" s="39">
        <v>233</v>
      </c>
    </row>
    <row r="75" spans="1:15" x14ac:dyDescent="0.2">
      <c r="A75" s="58"/>
      <c r="B75" s="38" t="s">
        <v>16</v>
      </c>
      <c r="C75" s="39">
        <v>1</v>
      </c>
      <c r="D75" s="40"/>
      <c r="E75" s="40"/>
      <c r="F75" s="39">
        <v>1</v>
      </c>
      <c r="G75" s="39"/>
      <c r="H75" s="39">
        <v>1</v>
      </c>
      <c r="I75" s="39">
        <v>1</v>
      </c>
      <c r="J75" s="39"/>
      <c r="K75" s="39">
        <v>1</v>
      </c>
      <c r="L75" s="39">
        <v>1</v>
      </c>
      <c r="M75" s="39">
        <v>2</v>
      </c>
      <c r="N75" s="39">
        <v>3</v>
      </c>
      <c r="O75" s="39">
        <v>11</v>
      </c>
    </row>
    <row r="76" spans="1:15" x14ac:dyDescent="0.2">
      <c r="A76" s="58"/>
      <c r="B76" s="41" t="s">
        <v>32</v>
      </c>
      <c r="C76" s="42">
        <v>146</v>
      </c>
      <c r="D76" s="42">
        <v>41</v>
      </c>
      <c r="E76" s="42">
        <v>58</v>
      </c>
      <c r="F76" s="42">
        <v>78</v>
      </c>
      <c r="G76" s="42">
        <v>129</v>
      </c>
      <c r="H76" s="42">
        <v>177</v>
      </c>
      <c r="I76" s="42">
        <v>128</v>
      </c>
      <c r="J76" s="42">
        <v>195</v>
      </c>
      <c r="K76" s="42">
        <v>236</v>
      </c>
      <c r="L76" s="42">
        <v>264</v>
      </c>
      <c r="M76" s="42">
        <v>482</v>
      </c>
      <c r="N76" s="42">
        <v>612</v>
      </c>
      <c r="O76" s="42">
        <v>2546</v>
      </c>
    </row>
    <row r="77" spans="1:15" x14ac:dyDescent="0.2">
      <c r="A77" s="59"/>
      <c r="B77" s="43" t="s">
        <v>33</v>
      </c>
      <c r="C77" s="44">
        <v>5.7344854673998399E-2</v>
      </c>
      <c r="D77" s="44">
        <v>1.61036920659859E-2</v>
      </c>
      <c r="E77" s="44">
        <v>2.2780832678711699E-2</v>
      </c>
      <c r="F77" s="44">
        <v>3.06362922230951E-2</v>
      </c>
      <c r="G77" s="44">
        <v>5.0667714061272601E-2</v>
      </c>
      <c r="H77" s="44">
        <v>6.9520816967792595E-2</v>
      </c>
      <c r="I77" s="44">
        <v>5.02749410840534E-2</v>
      </c>
      <c r="J77" s="44">
        <v>7.6590730557737602E-2</v>
      </c>
      <c r="K77" s="44">
        <v>9.2694422623723502E-2</v>
      </c>
      <c r="L77" s="44">
        <v>0.10369206598586</v>
      </c>
      <c r="M77" s="44">
        <v>0.189316575019639</v>
      </c>
      <c r="N77" s="44">
        <v>0.24037706205813</v>
      </c>
      <c r="O77" s="44">
        <v>1</v>
      </c>
    </row>
    <row r="79" spans="1:15" x14ac:dyDescent="0.2">
      <c r="A79" s="47" t="s">
        <v>53</v>
      </c>
    </row>
    <row r="80" spans="1:15" x14ac:dyDescent="0.2">
      <c r="A80" s="47" t="s">
        <v>6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E192F7-949B-44BB-B4A8-1181D884E4C4}"/>
</file>

<file path=customXml/itemProps2.xml><?xml version="1.0" encoding="utf-8"?>
<ds:datastoreItem xmlns:ds="http://schemas.openxmlformats.org/officeDocument/2006/customXml" ds:itemID="{DDF0E17F-6236-46F8-A013-FE0AC276A272}"/>
</file>

<file path=customXml/itemProps3.xml><?xml version="1.0" encoding="utf-8"?>
<ds:datastoreItem xmlns:ds="http://schemas.openxmlformats.org/officeDocument/2006/customXml" ds:itemID="{717A09AF-BF19-42B2-9605-47C72B6F0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