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Flussi " sheetId="6" r:id="rId1"/>
    <sheet name="Variazione pendenti" sheetId="7" r:id="rId2"/>
    <sheet name="Stratigrafia pendenti" sheetId="17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'!$A$1:$B$86</definedName>
    <definedName name="_xlnm.Print_Area" localSheetId="1">'Variazione pendenti'!$A$1:$F$24</definedName>
  </definedNames>
  <calcPr calcId="162913"/>
</workbook>
</file>

<file path=xl/calcChain.xml><?xml version="1.0" encoding="utf-8"?>
<calcChain xmlns="http://schemas.openxmlformats.org/spreadsheetml/2006/main">
  <c r="F84" i="6" l="1"/>
  <c r="E86" i="6" s="1"/>
  <c r="E84" i="6"/>
  <c r="D84" i="6"/>
  <c r="C84" i="6"/>
  <c r="F75" i="6"/>
  <c r="E77" i="6" s="1"/>
  <c r="E75" i="6"/>
  <c r="D75" i="6"/>
  <c r="C75" i="6"/>
  <c r="C77" i="6" s="1"/>
  <c r="F66" i="6"/>
  <c r="E68" i="6" s="1"/>
  <c r="E66" i="6"/>
  <c r="D66" i="6"/>
  <c r="C66" i="6"/>
  <c r="F57" i="6"/>
  <c r="E59" i="6" s="1"/>
  <c r="E57" i="6"/>
  <c r="D57" i="6"/>
  <c r="C57" i="6"/>
  <c r="C59" i="6" s="1"/>
  <c r="F48" i="6"/>
  <c r="E50" i="6" s="1"/>
  <c r="E48" i="6"/>
  <c r="D48" i="6"/>
  <c r="C48" i="6"/>
  <c r="F39" i="6"/>
  <c r="E39" i="6"/>
  <c r="D39" i="6"/>
  <c r="C41" i="6" s="1"/>
  <c r="C39" i="6"/>
  <c r="F30" i="6"/>
  <c r="E32" i="6" s="1"/>
  <c r="E30" i="6"/>
  <c r="D30" i="6"/>
  <c r="C32" i="6" s="1"/>
  <c r="C30" i="6"/>
  <c r="F21" i="6"/>
  <c r="E23" i="6" s="1"/>
  <c r="E21" i="6"/>
  <c r="D21" i="6"/>
  <c r="C21" i="6"/>
  <c r="F12" i="6"/>
  <c r="E14" i="6" s="1"/>
  <c r="E12" i="6"/>
  <c r="D12" i="6"/>
  <c r="C14" i="6" s="1"/>
  <c r="C12" i="6"/>
  <c r="C50" i="6" l="1"/>
  <c r="C68" i="6"/>
  <c r="C86" i="6"/>
  <c r="E41" i="6"/>
  <c r="C23" i="6"/>
  <c r="H84" i="6" l="1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50" i="6" l="1"/>
  <c r="G77" i="6"/>
  <c r="G86" i="6"/>
  <c r="G23" i="6"/>
  <c r="G41" i="6"/>
  <c r="G59" i="6"/>
  <c r="G14" i="6"/>
  <c r="G32" i="6"/>
  <c r="G68" i="6"/>
  <c r="F23" i="7" l="1"/>
  <c r="F21" i="7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<sst xmlns="http://schemas.openxmlformats.org/spreadsheetml/2006/main" count="209" uniqueCount="54">
  <si>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</si>
  <si>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</si>
  <si>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</si>
  <si>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</si>
  <si>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</si>
  <si>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</si>
  <si>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</si>
  <si>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</si>
  <si>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</si>
  <si>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</si>
  <si>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</si>
  <si>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</si>
  <si>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</si>
  <si>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</si>
  <si>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</si>
  <si>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</si>
  <si>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</si>
  <si>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</si>
  <si>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</si>
  <si>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</si>
  <si>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</si>
  <si>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</si>
  <si>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</si>
  <si>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</si>
  <si>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</si>
  <si>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</si>
  <si>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</si>
  <si>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</si>
  <si>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Tribunale Ordinario di  Rieti</t>
  </si>
  <si>
    <t>Variazione</t>
  </si>
  <si>
    <t>Circondario di Tribunale Ordinario di Cassino</t>
  </si>
  <si>
    <t>FALLIMENTARE</t>
  </si>
  <si>
    <t>Totale AREA SIECIC</t>
  </si>
  <si>
    <t>Incidenza percentuale delle classi</t>
  </si>
  <si>
    <t>Circondario di Tribunale Ordinario di Civitavecchia</t>
  </si>
  <si>
    <t>Circondario di Tribunale Ordinario di Frosinone</t>
  </si>
  <si>
    <t>Circondario di Tribunale Ordinario di Latina</t>
  </si>
  <si>
    <t>Circondario di Tribunale Ordinario di Rieti</t>
  </si>
  <si>
    <t>Circondario di Tribunale Ordinario di Roma</t>
  </si>
  <si>
    <t>Circondario di Tribunale Ordinario di Tivoli</t>
  </si>
  <si>
    <t>Circondario di Tribunale Ordinario di Velletri</t>
  </si>
  <si>
    <t>Circondario di Tribunale Ordinario di Viterbo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</si>
  <si>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</si>
  <si>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</si>
  <si>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</si>
  <si>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</si>
  <si>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</si>
  <si>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</si>
  <si>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</si>
  <si>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</si>
  <si>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Anni 2017 - 30 settembre 2019</t>
  </si>
  <si>
    <t>Pendenti al 30/09/2019</t>
  </si>
  <si>
    <t>Iscritti 
gen-set 2019</t>
  </si>
  <si>
    <t>Definiti 
gen-set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</si>
</sst>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5" fillId="0" borderId="0" xfId="2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zoomScaleNormal="100" workbookViewId="0">
      <selection activeCell="L72" sqref="L72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50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42</v>
      </c>
      <c r="D6" s="7" t="s">
        <v>43</v>
      </c>
      <c r="E6" s="7" t="s">
        <v>46</v>
      </c>
      <c r="F6" s="7" t="s">
        <v>47</v>
      </c>
      <c r="G6" s="7" t="s">
        <v>52</v>
      </c>
      <c r="H6" s="7" t="s">
        <v>53</v>
      </c>
    </row>
    <row r="7" spans="1:8" x14ac:dyDescent="0.2">
      <c r="A7" s="56" t="s">
        <v>19</v>
      </c>
      <c r="B7" s="3" t="s">
        <v>11</v>
      </c>
      <c r="C7" s="4">
        <v>1480</v>
      </c>
      <c r="D7" s="4">
        <v>1413</v>
      </c>
      <c r="E7" s="4">
        <v>1496</v>
      </c>
      <c r="F7" s="4">
        <v>1457</v>
      </c>
      <c r="G7" s="4">
        <v>888</v>
      </c>
      <c r="H7" s="4">
        <v>1133</v>
      </c>
    </row>
    <row r="8" spans="1:8" x14ac:dyDescent="0.2">
      <c r="A8" s="56" t="s">
        <v>3</v>
      </c>
      <c r="B8" s="3" t="s">
        <v>13</v>
      </c>
      <c r="C8" s="4">
        <v>279</v>
      </c>
      <c r="D8" s="4">
        <v>410</v>
      </c>
      <c r="E8" s="4">
        <v>248</v>
      </c>
      <c r="F8" s="4">
        <v>327</v>
      </c>
      <c r="G8" s="4">
        <v>128</v>
      </c>
      <c r="H8" s="4">
        <v>288</v>
      </c>
    </row>
    <row r="9" spans="1:8" x14ac:dyDescent="0.2">
      <c r="A9" s="56" t="s">
        <v>3</v>
      </c>
      <c r="B9" s="3" t="s">
        <v>14</v>
      </c>
      <c r="C9" s="4">
        <v>250</v>
      </c>
      <c r="D9" s="4">
        <v>247</v>
      </c>
      <c r="E9" s="4">
        <v>197</v>
      </c>
      <c r="F9" s="4">
        <v>221</v>
      </c>
      <c r="G9" s="4">
        <v>108</v>
      </c>
      <c r="H9" s="4">
        <v>123</v>
      </c>
    </row>
    <row r="10" spans="1:8" x14ac:dyDescent="0.2">
      <c r="A10" s="56" t="s">
        <v>3</v>
      </c>
      <c r="B10" s="3" t="s">
        <v>15</v>
      </c>
      <c r="C10" s="4">
        <v>50</v>
      </c>
      <c r="D10" s="4">
        <v>59</v>
      </c>
      <c r="E10" s="4">
        <v>40</v>
      </c>
      <c r="F10" s="4">
        <v>35</v>
      </c>
      <c r="G10" s="4">
        <v>26</v>
      </c>
      <c r="H10" s="4">
        <v>44</v>
      </c>
    </row>
    <row r="11" spans="1:8" x14ac:dyDescent="0.2">
      <c r="A11" s="56" t="s">
        <v>3</v>
      </c>
      <c r="B11" s="3" t="s">
        <v>16</v>
      </c>
      <c r="C11" s="4">
        <v>15</v>
      </c>
      <c r="D11" s="4">
        <v>15</v>
      </c>
      <c r="E11" s="4">
        <v>12</v>
      </c>
      <c r="F11" s="4">
        <v>10</v>
      </c>
      <c r="G11" s="4">
        <v>12</v>
      </c>
      <c r="H11" s="4">
        <v>10</v>
      </c>
    </row>
    <row r="12" spans="1:8" x14ac:dyDescent="0.2">
      <c r="A12" s="56"/>
      <c r="B12" s="13" t="s">
        <v>12</v>
      </c>
      <c r="C12" s="14">
        <f t="shared" ref="C12:F12" si="0">SUM(C7:C11)</f>
        <v>2074</v>
      </c>
      <c r="D12" s="14">
        <f t="shared" si="0"/>
        <v>2144</v>
      </c>
      <c r="E12" s="14">
        <f t="shared" si="0"/>
        <v>1993</v>
      </c>
      <c r="F12" s="14">
        <f t="shared" si="0"/>
        <v>2050</v>
      </c>
      <c r="G12" s="14">
        <f t="shared" ref="G12:H12" si="1">SUM(G7:G11)</f>
        <v>1162</v>
      </c>
      <c r="H12" s="14">
        <f t="shared" si="1"/>
        <v>1598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4">
        <f>D12/C12</f>
        <v>1.0337512054001929</v>
      </c>
      <c r="D14" s="55"/>
      <c r="E14" s="54">
        <f>F12/E12</f>
        <v>1.0286001003512293</v>
      </c>
      <c r="F14" s="55"/>
      <c r="G14" s="54">
        <f>H12/G12</f>
        <v>1.3752151462994837</v>
      </c>
      <c r="H14" s="55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6" t="s">
        <v>20</v>
      </c>
      <c r="B16" s="3" t="s">
        <v>11</v>
      </c>
      <c r="C16" s="4">
        <v>1102</v>
      </c>
      <c r="D16" s="4">
        <v>1072</v>
      </c>
      <c r="E16" s="4">
        <v>1276</v>
      </c>
      <c r="F16" s="4">
        <v>1145</v>
      </c>
      <c r="G16" s="4">
        <v>974</v>
      </c>
      <c r="H16" s="4">
        <v>914</v>
      </c>
    </row>
    <row r="17" spans="1:8" x14ac:dyDescent="0.2">
      <c r="A17" s="56" t="s">
        <v>4</v>
      </c>
      <c r="B17" s="3" t="s">
        <v>13</v>
      </c>
      <c r="C17" s="4">
        <v>416</v>
      </c>
      <c r="D17" s="4">
        <v>342</v>
      </c>
      <c r="E17" s="4">
        <v>350</v>
      </c>
      <c r="F17" s="4">
        <v>560</v>
      </c>
      <c r="G17" s="4">
        <v>237</v>
      </c>
      <c r="H17" s="4">
        <v>527</v>
      </c>
    </row>
    <row r="18" spans="1:8" x14ac:dyDescent="0.2">
      <c r="A18" s="56" t="s">
        <v>4</v>
      </c>
      <c r="B18" s="3" t="s">
        <v>14</v>
      </c>
      <c r="C18" s="5">
        <v>99</v>
      </c>
      <c r="D18" s="4">
        <v>92</v>
      </c>
      <c r="E18" s="5">
        <v>97</v>
      </c>
      <c r="F18" s="4">
        <v>102</v>
      </c>
      <c r="G18" s="5">
        <v>60</v>
      </c>
      <c r="H18" s="4">
        <v>54</v>
      </c>
    </row>
    <row r="19" spans="1:8" x14ac:dyDescent="0.2">
      <c r="A19" s="56" t="s">
        <v>4</v>
      </c>
      <c r="B19" s="3" t="s">
        <v>15</v>
      </c>
      <c r="C19" s="4">
        <v>33</v>
      </c>
      <c r="D19" s="4">
        <v>54</v>
      </c>
      <c r="E19" s="4">
        <v>40</v>
      </c>
      <c r="F19" s="4">
        <v>55</v>
      </c>
      <c r="G19" s="4">
        <v>26</v>
      </c>
      <c r="H19" s="4">
        <v>37</v>
      </c>
    </row>
    <row r="20" spans="1:8" x14ac:dyDescent="0.2">
      <c r="A20" s="56" t="s">
        <v>4</v>
      </c>
      <c r="B20" s="3" t="s">
        <v>16</v>
      </c>
      <c r="C20" s="4">
        <v>19</v>
      </c>
      <c r="D20" s="4">
        <v>20</v>
      </c>
      <c r="E20" s="4">
        <v>16</v>
      </c>
      <c r="F20" s="4">
        <v>7</v>
      </c>
      <c r="G20" s="4">
        <v>21</v>
      </c>
      <c r="H20" s="4">
        <v>10</v>
      </c>
    </row>
    <row r="21" spans="1:8" x14ac:dyDescent="0.2">
      <c r="A21" s="56"/>
      <c r="B21" s="13" t="s">
        <v>12</v>
      </c>
      <c r="C21" s="14">
        <f t="shared" ref="C21:F21" si="2">SUM(C16:C20)</f>
        <v>1669</v>
      </c>
      <c r="D21" s="14">
        <f t="shared" si="2"/>
        <v>1580</v>
      </c>
      <c r="E21" s="14">
        <f t="shared" si="2"/>
        <v>1779</v>
      </c>
      <c r="F21" s="14">
        <f t="shared" si="2"/>
        <v>1869</v>
      </c>
      <c r="G21" s="14">
        <f t="shared" ref="G21:H21" si="3">SUM(G16:G20)</f>
        <v>1318</v>
      </c>
      <c r="H21" s="14">
        <f t="shared" si="3"/>
        <v>1542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4">
        <f>D21/C21</f>
        <v>0.94667465548232477</v>
      </c>
      <c r="D23" s="55"/>
      <c r="E23" s="54">
        <f>F21/E21</f>
        <v>1.0505902192242833</v>
      </c>
      <c r="F23" s="55"/>
      <c r="G23" s="54">
        <f>H21/G21</f>
        <v>1.1699544764795144</v>
      </c>
      <c r="H23" s="55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6" t="s">
        <v>21</v>
      </c>
      <c r="B25" s="3" t="s">
        <v>11</v>
      </c>
      <c r="C25" s="4">
        <v>1491</v>
      </c>
      <c r="D25" s="4">
        <v>1498</v>
      </c>
      <c r="E25" s="4">
        <v>1274</v>
      </c>
      <c r="F25" s="4">
        <v>1480</v>
      </c>
      <c r="G25" s="4">
        <v>970</v>
      </c>
      <c r="H25" s="4">
        <v>986</v>
      </c>
    </row>
    <row r="26" spans="1:8" x14ac:dyDescent="0.2">
      <c r="A26" s="56"/>
      <c r="B26" s="3" t="s">
        <v>13</v>
      </c>
      <c r="C26" s="4">
        <v>365</v>
      </c>
      <c r="D26" s="4">
        <v>428</v>
      </c>
      <c r="E26" s="4">
        <v>297</v>
      </c>
      <c r="F26" s="4">
        <v>406</v>
      </c>
      <c r="G26" s="4">
        <v>182</v>
      </c>
      <c r="H26" s="4">
        <v>282</v>
      </c>
    </row>
    <row r="27" spans="1:8" x14ac:dyDescent="0.2">
      <c r="A27" s="56"/>
      <c r="B27" s="3" t="s">
        <v>14</v>
      </c>
      <c r="C27" s="4">
        <v>403</v>
      </c>
      <c r="D27" s="4">
        <v>353</v>
      </c>
      <c r="E27" s="4">
        <v>240</v>
      </c>
      <c r="F27" s="4">
        <v>272</v>
      </c>
      <c r="G27" s="4">
        <v>193</v>
      </c>
      <c r="H27" s="4">
        <v>182</v>
      </c>
    </row>
    <row r="28" spans="1:8" x14ac:dyDescent="0.2">
      <c r="A28" s="56"/>
      <c r="B28" s="3" t="s">
        <v>15</v>
      </c>
      <c r="C28" s="4">
        <v>55</v>
      </c>
      <c r="D28" s="4">
        <v>65</v>
      </c>
      <c r="E28" s="4">
        <v>70</v>
      </c>
      <c r="F28" s="4">
        <v>31</v>
      </c>
      <c r="G28" s="4">
        <v>41</v>
      </c>
      <c r="H28" s="4">
        <v>33</v>
      </c>
    </row>
    <row r="29" spans="1:8" x14ac:dyDescent="0.2">
      <c r="A29" s="56"/>
      <c r="B29" s="3" t="s">
        <v>16</v>
      </c>
      <c r="C29" s="4">
        <v>5</v>
      </c>
      <c r="D29" s="4">
        <v>7</v>
      </c>
      <c r="E29" s="4">
        <v>10</v>
      </c>
      <c r="F29" s="4">
        <v>9</v>
      </c>
      <c r="G29" s="4">
        <v>7</v>
      </c>
      <c r="H29" s="4">
        <v>7</v>
      </c>
    </row>
    <row r="30" spans="1:8" x14ac:dyDescent="0.2">
      <c r="A30" s="56"/>
      <c r="B30" s="13" t="s">
        <v>12</v>
      </c>
      <c r="C30" s="14">
        <f t="shared" ref="C30:F30" si="4">SUM(C25:C29)</f>
        <v>2319</v>
      </c>
      <c r="D30" s="14">
        <f t="shared" si="4"/>
        <v>2351</v>
      </c>
      <c r="E30" s="14">
        <f t="shared" si="4"/>
        <v>1891</v>
      </c>
      <c r="F30" s="14">
        <f t="shared" si="4"/>
        <v>2198</v>
      </c>
      <c r="G30" s="14">
        <f t="shared" ref="G30:H30" si="5">SUM(G25:G29)</f>
        <v>1393</v>
      </c>
      <c r="H30" s="14">
        <f t="shared" si="5"/>
        <v>1490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4">
        <f>D30/C30</f>
        <v>1.0137990513152222</v>
      </c>
      <c r="D32" s="55"/>
      <c r="E32" s="54">
        <f>F30/E30</f>
        <v>1.1623479640401904</v>
      </c>
      <c r="F32" s="55"/>
      <c r="G32" s="54">
        <f>H30/G30</f>
        <v>1.0696338837042354</v>
      </c>
      <c r="H32" s="55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6" t="s">
        <v>22</v>
      </c>
      <c r="B34" s="3" t="s">
        <v>11</v>
      </c>
      <c r="C34" s="4">
        <v>1979</v>
      </c>
      <c r="D34" s="4">
        <v>2313</v>
      </c>
      <c r="E34" s="4">
        <v>1978</v>
      </c>
      <c r="F34" s="4">
        <v>2277</v>
      </c>
      <c r="G34" s="4">
        <v>1454</v>
      </c>
      <c r="H34" s="4">
        <v>1614</v>
      </c>
    </row>
    <row r="35" spans="1:8" x14ac:dyDescent="0.2">
      <c r="A35" s="56" t="s">
        <v>5</v>
      </c>
      <c r="B35" s="3" t="s">
        <v>13</v>
      </c>
      <c r="C35" s="4">
        <v>555</v>
      </c>
      <c r="D35" s="4">
        <v>516</v>
      </c>
      <c r="E35" s="4">
        <v>474</v>
      </c>
      <c r="F35" s="4">
        <v>849</v>
      </c>
      <c r="G35" s="4">
        <v>298</v>
      </c>
      <c r="H35" s="4">
        <v>551</v>
      </c>
    </row>
    <row r="36" spans="1:8" x14ac:dyDescent="0.2">
      <c r="A36" s="56" t="s">
        <v>5</v>
      </c>
      <c r="B36" s="3" t="s">
        <v>14</v>
      </c>
      <c r="C36" s="4">
        <v>281</v>
      </c>
      <c r="D36" s="4">
        <v>293</v>
      </c>
      <c r="E36" s="4">
        <v>255</v>
      </c>
      <c r="F36" s="4">
        <v>262</v>
      </c>
      <c r="G36" s="4">
        <v>161</v>
      </c>
      <c r="H36" s="4">
        <v>144</v>
      </c>
    </row>
    <row r="37" spans="1:8" x14ac:dyDescent="0.2">
      <c r="A37" s="56" t="s">
        <v>5</v>
      </c>
      <c r="B37" s="3" t="s">
        <v>15</v>
      </c>
      <c r="C37" s="4">
        <v>127</v>
      </c>
      <c r="D37" s="4">
        <v>107</v>
      </c>
      <c r="E37" s="4">
        <v>109</v>
      </c>
      <c r="F37" s="4">
        <v>184</v>
      </c>
      <c r="G37" s="4">
        <v>59</v>
      </c>
      <c r="H37" s="4">
        <v>143</v>
      </c>
    </row>
    <row r="38" spans="1:8" x14ac:dyDescent="0.2">
      <c r="A38" s="56" t="s">
        <v>5</v>
      </c>
      <c r="B38" s="3" t="s">
        <v>16</v>
      </c>
      <c r="C38" s="4">
        <v>9</v>
      </c>
      <c r="D38" s="4">
        <v>10</v>
      </c>
      <c r="E38" s="4">
        <v>13</v>
      </c>
      <c r="F38" s="4">
        <v>11</v>
      </c>
      <c r="G38" s="4">
        <v>14</v>
      </c>
      <c r="H38" s="4">
        <v>4</v>
      </c>
    </row>
    <row r="39" spans="1:8" x14ac:dyDescent="0.2">
      <c r="A39" s="56"/>
      <c r="B39" s="13" t="s">
        <v>12</v>
      </c>
      <c r="C39" s="14">
        <f t="shared" ref="C39:F39" si="6">SUM(C34:C38)</f>
        <v>2951</v>
      </c>
      <c r="D39" s="14">
        <f t="shared" si="6"/>
        <v>3239</v>
      </c>
      <c r="E39" s="14">
        <f t="shared" si="6"/>
        <v>2829</v>
      </c>
      <c r="F39" s="14">
        <f t="shared" si="6"/>
        <v>3583</v>
      </c>
      <c r="G39" s="14">
        <f t="shared" ref="G39:H39" si="7">SUM(G34:G38)</f>
        <v>1986</v>
      </c>
      <c r="H39" s="14">
        <f t="shared" si="7"/>
        <v>2456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4">
        <f>D39/C39</f>
        <v>1.0975940359200271</v>
      </c>
      <c r="D41" s="55"/>
      <c r="E41" s="54">
        <f>F39/E39</f>
        <v>1.2665252739483916</v>
      </c>
      <c r="F41" s="55"/>
      <c r="G41" s="54">
        <f>H39/G39</f>
        <v>1.2366565961732126</v>
      </c>
      <c r="H41" s="55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6" t="s">
        <v>23</v>
      </c>
      <c r="B43" s="3" t="s">
        <v>11</v>
      </c>
      <c r="C43" s="4">
        <v>665</v>
      </c>
      <c r="D43" s="4">
        <v>799</v>
      </c>
      <c r="E43" s="4">
        <v>702</v>
      </c>
      <c r="F43" s="4">
        <v>749</v>
      </c>
      <c r="G43" s="4">
        <v>462</v>
      </c>
      <c r="H43" s="4">
        <v>528</v>
      </c>
    </row>
    <row r="44" spans="1:8" x14ac:dyDescent="0.2">
      <c r="A44" s="56"/>
      <c r="B44" s="3" t="s">
        <v>13</v>
      </c>
      <c r="C44" s="4">
        <v>207</v>
      </c>
      <c r="D44" s="4">
        <v>330</v>
      </c>
      <c r="E44" s="4">
        <v>221</v>
      </c>
      <c r="F44" s="4">
        <v>297</v>
      </c>
      <c r="G44" s="4">
        <v>133</v>
      </c>
      <c r="H44" s="4">
        <v>210</v>
      </c>
    </row>
    <row r="45" spans="1:8" x14ac:dyDescent="0.2">
      <c r="A45" s="56"/>
      <c r="B45" s="3" t="s">
        <v>14</v>
      </c>
      <c r="C45" s="4">
        <v>58</v>
      </c>
      <c r="D45" s="4">
        <v>84</v>
      </c>
      <c r="E45" s="4">
        <v>67</v>
      </c>
      <c r="F45" s="4">
        <v>88</v>
      </c>
      <c r="G45" s="4">
        <v>47</v>
      </c>
      <c r="H45" s="4">
        <v>58</v>
      </c>
    </row>
    <row r="46" spans="1:8" x14ac:dyDescent="0.2">
      <c r="A46" s="56"/>
      <c r="B46" s="3" t="s">
        <v>15</v>
      </c>
      <c r="C46" s="4">
        <v>35</v>
      </c>
      <c r="D46" s="4">
        <v>5</v>
      </c>
      <c r="E46" s="4">
        <v>22</v>
      </c>
      <c r="F46" s="4">
        <v>4</v>
      </c>
      <c r="G46" s="4">
        <v>14</v>
      </c>
      <c r="H46" s="4">
        <v>19</v>
      </c>
    </row>
    <row r="47" spans="1:8" x14ac:dyDescent="0.2">
      <c r="A47" s="56"/>
      <c r="B47" s="3" t="s">
        <v>16</v>
      </c>
      <c r="C47" s="4">
        <v>3</v>
      </c>
      <c r="D47" s="4">
        <v>8</v>
      </c>
      <c r="E47" s="4">
        <v>3</v>
      </c>
      <c r="F47" s="4">
        <v>2</v>
      </c>
      <c r="G47" s="4">
        <v>2</v>
      </c>
      <c r="H47" s="4">
        <v>4</v>
      </c>
    </row>
    <row r="48" spans="1:8" x14ac:dyDescent="0.2">
      <c r="A48" s="56"/>
      <c r="B48" s="13" t="s">
        <v>12</v>
      </c>
      <c r="C48" s="14">
        <f t="shared" ref="C48:F48" si="8">SUM(C43:C47)</f>
        <v>968</v>
      </c>
      <c r="D48" s="14">
        <f t="shared" si="8"/>
        <v>1226</v>
      </c>
      <c r="E48" s="14">
        <f t="shared" si="8"/>
        <v>1015</v>
      </c>
      <c r="F48" s="14">
        <f t="shared" si="8"/>
        <v>1140</v>
      </c>
      <c r="G48" s="14">
        <f t="shared" ref="G48:H48" si="9">SUM(G43:G47)</f>
        <v>658</v>
      </c>
      <c r="H48" s="14">
        <f t="shared" si="9"/>
        <v>819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4">
        <f>D48/C48</f>
        <v>1.2665289256198347</v>
      </c>
      <c r="D50" s="55"/>
      <c r="E50" s="54">
        <f>F48/E48</f>
        <v>1.1231527093596059</v>
      </c>
      <c r="F50" s="55"/>
      <c r="G50" s="54">
        <f>H48/G48</f>
        <v>1.2446808510638299</v>
      </c>
      <c r="H50" s="55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6" t="s">
        <v>24</v>
      </c>
      <c r="B52" s="3" t="s">
        <v>11</v>
      </c>
      <c r="C52" s="4">
        <v>30361</v>
      </c>
      <c r="D52" s="4">
        <v>29809</v>
      </c>
      <c r="E52" s="4">
        <v>27857</v>
      </c>
      <c r="F52" s="4">
        <v>33960</v>
      </c>
      <c r="G52" s="4">
        <v>22714</v>
      </c>
      <c r="H52" s="4">
        <v>21316</v>
      </c>
    </row>
    <row r="53" spans="1:8" x14ac:dyDescent="0.2">
      <c r="A53" s="56"/>
      <c r="B53" s="3" t="s">
        <v>13</v>
      </c>
      <c r="C53" s="4">
        <v>2326</v>
      </c>
      <c r="D53" s="4">
        <v>2847</v>
      </c>
      <c r="E53" s="4">
        <v>1970</v>
      </c>
      <c r="F53" s="4">
        <v>2852</v>
      </c>
      <c r="G53" s="4">
        <v>1462</v>
      </c>
      <c r="H53" s="4">
        <v>2190</v>
      </c>
    </row>
    <row r="54" spans="1:8" x14ac:dyDescent="0.2">
      <c r="A54" s="56"/>
      <c r="B54" s="3" t="s">
        <v>14</v>
      </c>
      <c r="C54" s="4">
        <v>3258</v>
      </c>
      <c r="D54" s="4">
        <v>3322</v>
      </c>
      <c r="E54" s="4">
        <v>2859</v>
      </c>
      <c r="F54" s="4">
        <v>2817</v>
      </c>
      <c r="G54" s="4">
        <v>2160</v>
      </c>
      <c r="H54" s="4">
        <v>2068</v>
      </c>
    </row>
    <row r="55" spans="1:8" x14ac:dyDescent="0.2">
      <c r="A55" s="56"/>
      <c r="B55" s="3" t="s">
        <v>15</v>
      </c>
      <c r="C55" s="4">
        <v>991</v>
      </c>
      <c r="D55" s="4">
        <v>1113</v>
      </c>
      <c r="E55" s="4">
        <v>907</v>
      </c>
      <c r="F55" s="4">
        <v>993</v>
      </c>
      <c r="G55" s="4">
        <v>630</v>
      </c>
      <c r="H55" s="4">
        <v>650</v>
      </c>
    </row>
    <row r="56" spans="1:8" x14ac:dyDescent="0.2">
      <c r="A56" s="56"/>
      <c r="B56" s="3" t="s">
        <v>16</v>
      </c>
      <c r="C56" s="4">
        <v>151</v>
      </c>
      <c r="D56" s="4">
        <v>122</v>
      </c>
      <c r="E56" s="4">
        <v>124</v>
      </c>
      <c r="F56" s="4">
        <v>96</v>
      </c>
      <c r="G56" s="4">
        <v>120</v>
      </c>
      <c r="H56" s="4">
        <v>82</v>
      </c>
    </row>
    <row r="57" spans="1:8" x14ac:dyDescent="0.2">
      <c r="A57" s="56"/>
      <c r="B57" s="13" t="s">
        <v>12</v>
      </c>
      <c r="C57" s="14">
        <f t="shared" ref="C57:F57" si="10">SUM(C52:C56)</f>
        <v>37087</v>
      </c>
      <c r="D57" s="14">
        <f t="shared" si="10"/>
        <v>37213</v>
      </c>
      <c r="E57" s="14">
        <f t="shared" si="10"/>
        <v>33717</v>
      </c>
      <c r="F57" s="14">
        <f t="shared" si="10"/>
        <v>40718</v>
      </c>
      <c r="G57" s="14">
        <f t="shared" ref="G57:H57" si="11">SUM(G52:G56)</f>
        <v>27086</v>
      </c>
      <c r="H57" s="14">
        <f t="shared" si="11"/>
        <v>26306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4">
        <f>D57/C57</f>
        <v>1.0033974168846227</v>
      </c>
      <c r="D59" s="55"/>
      <c r="E59" s="54">
        <f>F57/E57</f>
        <v>1.2076400628762938</v>
      </c>
      <c r="F59" s="55"/>
      <c r="G59" s="54">
        <f>H57/G57</f>
        <v>0.97120283541312857</v>
      </c>
      <c r="H59" s="55"/>
    </row>
    <row r="61" spans="1:8" x14ac:dyDescent="0.2">
      <c r="A61" s="56" t="s">
        <v>25</v>
      </c>
      <c r="B61" s="3" t="s">
        <v>11</v>
      </c>
      <c r="C61" s="4">
        <v>1977</v>
      </c>
      <c r="D61" s="4">
        <v>1509</v>
      </c>
      <c r="E61" s="4">
        <v>2145</v>
      </c>
      <c r="F61" s="4">
        <v>2800</v>
      </c>
      <c r="G61" s="4">
        <v>1596</v>
      </c>
      <c r="H61" s="4">
        <v>1705</v>
      </c>
    </row>
    <row r="62" spans="1:8" x14ac:dyDescent="0.2">
      <c r="A62" s="56"/>
      <c r="B62" s="3" t="s">
        <v>13</v>
      </c>
      <c r="C62" s="4">
        <v>689</v>
      </c>
      <c r="D62" s="4">
        <v>660</v>
      </c>
      <c r="E62" s="4">
        <v>564</v>
      </c>
      <c r="F62" s="4">
        <v>859</v>
      </c>
      <c r="G62" s="4">
        <v>376</v>
      </c>
      <c r="H62" s="4">
        <v>739</v>
      </c>
    </row>
    <row r="63" spans="1:8" x14ac:dyDescent="0.2">
      <c r="A63" s="56"/>
      <c r="B63" s="3" t="s">
        <v>14</v>
      </c>
      <c r="C63" s="4">
        <v>265</v>
      </c>
      <c r="D63" s="4">
        <v>244</v>
      </c>
      <c r="E63" s="4">
        <v>233</v>
      </c>
      <c r="F63" s="4">
        <v>249</v>
      </c>
      <c r="G63" s="4">
        <v>163</v>
      </c>
      <c r="H63" s="4">
        <v>150</v>
      </c>
    </row>
    <row r="64" spans="1:8" x14ac:dyDescent="0.2">
      <c r="A64" s="56"/>
      <c r="B64" s="3" t="s">
        <v>15</v>
      </c>
      <c r="C64" s="4">
        <v>46</v>
      </c>
      <c r="D64" s="4">
        <v>44</v>
      </c>
      <c r="E64" s="4">
        <v>50</v>
      </c>
      <c r="F64" s="4">
        <v>53</v>
      </c>
      <c r="G64" s="4">
        <v>27</v>
      </c>
      <c r="H64" s="4">
        <v>36</v>
      </c>
    </row>
    <row r="65" spans="1:8" x14ac:dyDescent="0.2">
      <c r="A65" s="56"/>
      <c r="B65" s="3" t="s">
        <v>16</v>
      </c>
      <c r="C65" s="4">
        <v>15</v>
      </c>
      <c r="D65" s="4">
        <v>8</v>
      </c>
      <c r="E65" s="4">
        <v>10</v>
      </c>
      <c r="F65" s="4">
        <v>11</v>
      </c>
      <c r="G65" s="4">
        <v>18</v>
      </c>
      <c r="H65" s="4">
        <v>12</v>
      </c>
    </row>
    <row r="66" spans="1:8" x14ac:dyDescent="0.2">
      <c r="A66" s="56"/>
      <c r="B66" s="13" t="s">
        <v>12</v>
      </c>
      <c r="C66" s="14">
        <f t="shared" ref="C66:F66" si="12">SUM(C61:C65)</f>
        <v>2992</v>
      </c>
      <c r="D66" s="14">
        <f t="shared" si="12"/>
        <v>2465</v>
      </c>
      <c r="E66" s="14">
        <f t="shared" si="12"/>
        <v>3002</v>
      </c>
      <c r="F66" s="14">
        <f t="shared" si="12"/>
        <v>3972</v>
      </c>
      <c r="G66" s="14">
        <f t="shared" ref="G66:H66" si="13">SUM(G61:G65)</f>
        <v>2180</v>
      </c>
      <c r="H66" s="14">
        <f t="shared" si="13"/>
        <v>2642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4">
        <f>D66/C66</f>
        <v>0.82386363636363635</v>
      </c>
      <c r="D68" s="55"/>
      <c r="E68" s="54">
        <f>F66/E66</f>
        <v>1.3231179213857429</v>
      </c>
      <c r="F68" s="55"/>
      <c r="G68" s="54">
        <f>H66/G66</f>
        <v>1.2119266055045872</v>
      </c>
      <c r="H68" s="55"/>
    </row>
    <row r="69" spans="1:8" ht="12.75" customHeight="1" x14ac:dyDescent="0.2">
      <c r="A69" s="1"/>
    </row>
    <row r="70" spans="1:8" x14ac:dyDescent="0.2">
      <c r="A70" s="56" t="s">
        <v>26</v>
      </c>
      <c r="B70" s="3" t="s">
        <v>11</v>
      </c>
      <c r="C70" s="4">
        <v>2701</v>
      </c>
      <c r="D70" s="4">
        <v>2350</v>
      </c>
      <c r="E70" s="4">
        <v>2926</v>
      </c>
      <c r="F70" s="4">
        <v>2916</v>
      </c>
      <c r="G70" s="4">
        <v>2089</v>
      </c>
      <c r="H70" s="4">
        <v>2010</v>
      </c>
    </row>
    <row r="71" spans="1:8" x14ac:dyDescent="0.2">
      <c r="A71" s="56"/>
      <c r="B71" s="3" t="s">
        <v>13</v>
      </c>
      <c r="C71" s="4">
        <v>980</v>
      </c>
      <c r="D71" s="4">
        <v>904</v>
      </c>
      <c r="E71" s="4">
        <v>683</v>
      </c>
      <c r="F71" s="4">
        <v>1251</v>
      </c>
      <c r="G71" s="4">
        <v>444</v>
      </c>
      <c r="H71" s="4">
        <v>802</v>
      </c>
    </row>
    <row r="72" spans="1:8" x14ac:dyDescent="0.2">
      <c r="A72" s="56"/>
      <c r="B72" s="3" t="s">
        <v>14</v>
      </c>
      <c r="C72" s="4">
        <v>343</v>
      </c>
      <c r="D72" s="4">
        <v>334</v>
      </c>
      <c r="E72" s="4">
        <v>326</v>
      </c>
      <c r="F72" s="4">
        <v>342</v>
      </c>
      <c r="G72" s="4">
        <v>232</v>
      </c>
      <c r="H72" s="4">
        <v>243</v>
      </c>
    </row>
    <row r="73" spans="1:8" x14ac:dyDescent="0.2">
      <c r="A73" s="56"/>
      <c r="B73" s="3" t="s">
        <v>15</v>
      </c>
      <c r="C73" s="4">
        <v>119</v>
      </c>
      <c r="D73" s="4">
        <v>129</v>
      </c>
      <c r="E73" s="4">
        <v>118</v>
      </c>
      <c r="F73" s="4">
        <v>138</v>
      </c>
      <c r="G73" s="4">
        <v>86</v>
      </c>
      <c r="H73" s="4">
        <v>101</v>
      </c>
    </row>
    <row r="74" spans="1:8" x14ac:dyDescent="0.2">
      <c r="A74" s="56"/>
      <c r="B74" s="3" t="s">
        <v>16</v>
      </c>
      <c r="C74" s="4">
        <v>17</v>
      </c>
      <c r="D74" s="4">
        <v>16</v>
      </c>
      <c r="E74" s="4">
        <v>22</v>
      </c>
      <c r="F74" s="4">
        <v>18</v>
      </c>
      <c r="G74" s="4">
        <v>12</v>
      </c>
      <c r="H74" s="4">
        <v>10</v>
      </c>
    </row>
    <row r="75" spans="1:8" x14ac:dyDescent="0.2">
      <c r="A75" s="56"/>
      <c r="B75" s="13" t="s">
        <v>12</v>
      </c>
      <c r="C75" s="14">
        <f t="shared" ref="C75:F75" si="14">SUM(C70:C74)</f>
        <v>4160</v>
      </c>
      <c r="D75" s="14">
        <f t="shared" si="14"/>
        <v>3733</v>
      </c>
      <c r="E75" s="14">
        <f t="shared" si="14"/>
        <v>4075</v>
      </c>
      <c r="F75" s="14">
        <f t="shared" si="14"/>
        <v>4665</v>
      </c>
      <c r="G75" s="14">
        <f t="shared" ref="G75:H75" si="15">SUM(G70:G74)</f>
        <v>2863</v>
      </c>
      <c r="H75" s="14">
        <f t="shared" si="15"/>
        <v>3166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8</v>
      </c>
      <c r="C77" s="54">
        <f>D75/C75</f>
        <v>0.89735576923076921</v>
      </c>
      <c r="D77" s="55"/>
      <c r="E77" s="54">
        <f>F75/E75</f>
        <v>1.1447852760736197</v>
      </c>
      <c r="F77" s="55"/>
      <c r="G77" s="54">
        <f>H75/G75</f>
        <v>1.1058330422633602</v>
      </c>
      <c r="H77" s="55"/>
    </row>
    <row r="78" spans="1:8" x14ac:dyDescent="0.2">
      <c r="A78" s="1"/>
    </row>
    <row r="79" spans="1:8" x14ac:dyDescent="0.2">
      <c r="A79" s="56" t="s">
        <v>27</v>
      </c>
      <c r="B79" s="3" t="s">
        <v>11</v>
      </c>
      <c r="C79" s="4">
        <v>1058</v>
      </c>
      <c r="D79" s="4">
        <v>1224</v>
      </c>
      <c r="E79" s="4">
        <v>1075</v>
      </c>
      <c r="F79" s="4">
        <v>1268</v>
      </c>
      <c r="G79" s="4">
        <v>844</v>
      </c>
      <c r="H79" s="4">
        <v>757</v>
      </c>
    </row>
    <row r="80" spans="1:8" x14ac:dyDescent="0.2">
      <c r="A80" s="56"/>
      <c r="B80" s="3" t="s">
        <v>13</v>
      </c>
      <c r="C80" s="4">
        <v>390</v>
      </c>
      <c r="D80" s="4">
        <v>462</v>
      </c>
      <c r="E80" s="4">
        <v>307</v>
      </c>
      <c r="F80" s="4">
        <v>607</v>
      </c>
      <c r="G80" s="4">
        <v>223</v>
      </c>
      <c r="H80" s="4">
        <v>376</v>
      </c>
    </row>
    <row r="81" spans="1:8" x14ac:dyDescent="0.2">
      <c r="A81" s="56"/>
      <c r="B81" s="3" t="s">
        <v>14</v>
      </c>
      <c r="C81" s="4">
        <v>156</v>
      </c>
      <c r="D81" s="4">
        <v>129</v>
      </c>
      <c r="E81" s="4">
        <v>172</v>
      </c>
      <c r="F81" s="4">
        <v>209</v>
      </c>
      <c r="G81" s="4">
        <v>122</v>
      </c>
      <c r="H81" s="4">
        <v>120</v>
      </c>
    </row>
    <row r="82" spans="1:8" x14ac:dyDescent="0.2">
      <c r="A82" s="56"/>
      <c r="B82" s="3" t="s">
        <v>15</v>
      </c>
      <c r="C82" s="4">
        <v>12</v>
      </c>
      <c r="D82" s="4">
        <v>33</v>
      </c>
      <c r="E82" s="4">
        <v>31</v>
      </c>
      <c r="F82" s="4">
        <v>46</v>
      </c>
      <c r="G82" s="4">
        <v>26</v>
      </c>
      <c r="H82" s="4">
        <v>28</v>
      </c>
    </row>
    <row r="83" spans="1:8" x14ac:dyDescent="0.2">
      <c r="A83" s="56"/>
      <c r="B83" s="3" t="s">
        <v>16</v>
      </c>
      <c r="C83" s="4">
        <v>6</v>
      </c>
      <c r="D83" s="4">
        <v>2</v>
      </c>
      <c r="E83" s="4">
        <v>15</v>
      </c>
      <c r="F83" s="4">
        <v>15</v>
      </c>
      <c r="G83" s="4">
        <v>5</v>
      </c>
      <c r="H83" s="4">
        <v>5</v>
      </c>
    </row>
    <row r="84" spans="1:8" x14ac:dyDescent="0.2">
      <c r="A84" s="56"/>
      <c r="B84" s="13" t="s">
        <v>12</v>
      </c>
      <c r="C84" s="14">
        <f t="shared" ref="C84:F84" si="16">SUM(C79:C83)</f>
        <v>1622</v>
      </c>
      <c r="D84" s="14">
        <f t="shared" si="16"/>
        <v>1850</v>
      </c>
      <c r="E84" s="14">
        <f t="shared" si="16"/>
        <v>1600</v>
      </c>
      <c r="F84" s="14">
        <f t="shared" si="16"/>
        <v>2145</v>
      </c>
      <c r="G84" s="14">
        <f t="shared" ref="G84:H84" si="17">SUM(G79:G83)</f>
        <v>1220</v>
      </c>
      <c r="H84" s="14">
        <f t="shared" si="17"/>
        <v>1286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8</v>
      </c>
      <c r="C86" s="54">
        <f>D84/C84</f>
        <v>1.1405672009864365</v>
      </c>
      <c r="D86" s="55"/>
      <c r="E86" s="54">
        <f>F84/E84</f>
        <v>1.340625</v>
      </c>
      <c r="F86" s="55"/>
      <c r="G86" s="54">
        <f>H84/G84</f>
        <v>1.0540983606557377</v>
      </c>
      <c r="H86" s="55"/>
    </row>
    <row r="87" spans="1:8" x14ac:dyDescent="0.2">
      <c r="A87" s="1"/>
    </row>
    <row r="88" spans="1:8" x14ac:dyDescent="0.2">
      <c r="A88" s="47" t="s">
        <v>49</v>
      </c>
    </row>
    <row r="89" spans="1:8" x14ac:dyDescent="0.2">
      <c r="A89" s="47" t="s">
        <v>6</v>
      </c>
    </row>
  </sheetData>
  <mergeCells count="36">
    <mergeCell ref="A70:A75"/>
    <mergeCell ref="A79:A84"/>
    <mergeCell ref="A61:A66"/>
    <mergeCell ref="A52:A57"/>
    <mergeCell ref="A7:A12"/>
    <mergeCell ref="A16:A21"/>
    <mergeCell ref="A25:A30"/>
    <mergeCell ref="A34:A39"/>
    <mergeCell ref="A43:A48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C14:D14"/>
    <mergeCell ref="E14:F14"/>
    <mergeCell ref="C23:D23"/>
    <mergeCell ref="E23:F23"/>
    <mergeCell ref="C32:D32"/>
    <mergeCell ref="E32:F32"/>
    <mergeCell ref="C41:D41"/>
    <mergeCell ref="E41:F41"/>
    <mergeCell ref="C50:D50"/>
    <mergeCell ref="E50:F50"/>
    <mergeCell ref="C59:D59"/>
    <mergeCell ref="E59:F59"/>
    <mergeCell ref="C68:D68"/>
    <mergeCell ref="E68:F68"/>
    <mergeCell ref="C77:D77"/>
    <mergeCell ref="E77:F77"/>
    <mergeCell ref="C86:D86"/>
    <mergeCell ref="E86:F86"/>
  </mergeCells>
  <conditionalFormatting sqref="G14:H14">
    <cfRule type="cellIs" dxfId="71" priority="53" operator="greaterThan">
      <formula>1</formula>
    </cfRule>
    <cfRule type="cellIs" dxfId="70" priority="54" operator="lessThan">
      <formula>1</formula>
    </cfRule>
  </conditionalFormatting>
  <conditionalFormatting sqref="G23:H23">
    <cfRule type="cellIs" dxfId="69" priority="51" operator="greaterThan">
      <formula>1</formula>
    </cfRule>
    <cfRule type="cellIs" dxfId="68" priority="52" operator="lessThan">
      <formula>1</formula>
    </cfRule>
  </conditionalFormatting>
  <conditionalFormatting sqref="G32:H32">
    <cfRule type="cellIs" dxfId="67" priority="49" operator="greaterThan">
      <formula>1</formula>
    </cfRule>
    <cfRule type="cellIs" dxfId="66" priority="50" operator="lessThan">
      <formula>1</formula>
    </cfRule>
  </conditionalFormatting>
  <conditionalFormatting sqref="G41:H41">
    <cfRule type="cellIs" dxfId="65" priority="47" operator="greaterThan">
      <formula>1</formula>
    </cfRule>
    <cfRule type="cellIs" dxfId="64" priority="48" operator="lessThan">
      <formula>1</formula>
    </cfRule>
  </conditionalFormatting>
  <conditionalFormatting sqref="G50:H50">
    <cfRule type="cellIs" dxfId="63" priority="45" operator="greaterThan">
      <formula>1</formula>
    </cfRule>
    <cfRule type="cellIs" dxfId="62" priority="46" operator="lessThan">
      <formula>1</formula>
    </cfRule>
  </conditionalFormatting>
  <conditionalFormatting sqref="G59:H59">
    <cfRule type="cellIs" dxfId="61" priority="43" operator="greaterThan">
      <formula>1</formula>
    </cfRule>
    <cfRule type="cellIs" dxfId="60" priority="44" operator="lessThan">
      <formula>1</formula>
    </cfRule>
  </conditionalFormatting>
  <conditionalFormatting sqref="G68:H68">
    <cfRule type="cellIs" dxfId="59" priority="41" operator="greaterThan">
      <formula>1</formula>
    </cfRule>
    <cfRule type="cellIs" dxfId="58" priority="42" operator="lessThan">
      <formula>1</formula>
    </cfRule>
  </conditionalFormatting>
  <conditionalFormatting sqref="G77:H77">
    <cfRule type="cellIs" dxfId="57" priority="39" operator="greaterThan">
      <formula>1</formula>
    </cfRule>
    <cfRule type="cellIs" dxfId="56" priority="40" operator="lessThan">
      <formula>1</formula>
    </cfRule>
  </conditionalFormatting>
  <conditionalFormatting sqref="G86:H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C14:D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C23:D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C32:D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C41:D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C50:D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C59:D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C68:D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C77:D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C86:D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14:F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E23:F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E32:F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E41:F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E50:F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E59:F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E68:F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E77:F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E86:F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H6" sqref="H6:H17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48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8" t="s">
        <v>45</v>
      </c>
      <c r="D6" s="26" t="s">
        <v>51</v>
      </c>
      <c r="E6" s="24"/>
      <c r="F6" s="7" t="s">
        <v>29</v>
      </c>
    </row>
    <row r="7" spans="1:6" s="18" customFormat="1" ht="27" customHeight="1" x14ac:dyDescent="0.25">
      <c r="A7" s="27" t="s">
        <v>19</v>
      </c>
      <c r="B7" s="19" t="s">
        <v>12</v>
      </c>
      <c r="C7" s="49">
        <v>2694</v>
      </c>
      <c r="D7" s="20">
        <v>2390</v>
      </c>
      <c r="E7" s="25"/>
      <c r="F7" s="21">
        <f>(D7-C7)/C7</f>
        <v>-0.11284335560504825</v>
      </c>
    </row>
    <row r="8" spans="1:6" ht="14.45" customHeight="1" x14ac:dyDescent="0.2">
      <c r="A8" s="28"/>
      <c r="B8" s="11"/>
      <c r="C8" s="50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9">
        <v>3182</v>
      </c>
      <c r="D9" s="20">
        <v>3222</v>
      </c>
      <c r="E9" s="25"/>
      <c r="F9" s="21">
        <f>(D9-C9)/C9</f>
        <v>1.257071024512885E-2</v>
      </c>
    </row>
    <row r="10" spans="1:6" ht="12.75" customHeight="1" x14ac:dyDescent="0.2">
      <c r="C10" s="51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9">
        <v>2777</v>
      </c>
      <c r="D11" s="20">
        <v>2527</v>
      </c>
      <c r="E11" s="25"/>
      <c r="F11" s="21">
        <f>(D11-C11)/C11</f>
        <v>-9.0025207057976231E-2</v>
      </c>
    </row>
    <row r="12" spans="1:6" x14ac:dyDescent="0.2">
      <c r="C12" s="51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9">
        <v>6339</v>
      </c>
      <c r="D13" s="20">
        <v>5268</v>
      </c>
      <c r="E13" s="25"/>
      <c r="F13" s="21">
        <f>(D13-C13)/C13</f>
        <v>-0.1689540937056318</v>
      </c>
    </row>
    <row r="14" spans="1:6" x14ac:dyDescent="0.2">
      <c r="C14" s="51"/>
      <c r="D14" s="2"/>
      <c r="E14" s="12"/>
    </row>
    <row r="15" spans="1:6" s="18" customFormat="1" ht="27" customHeight="1" x14ac:dyDescent="0.25">
      <c r="A15" s="27" t="s">
        <v>28</v>
      </c>
      <c r="B15" s="19" t="s">
        <v>12</v>
      </c>
      <c r="C15" s="49">
        <v>1560</v>
      </c>
      <c r="D15" s="20">
        <v>1281</v>
      </c>
      <c r="E15" s="25"/>
      <c r="F15" s="21">
        <f>(D15-C15)/C15</f>
        <v>-0.17884615384615385</v>
      </c>
    </row>
    <row r="16" spans="1:6" x14ac:dyDescent="0.2">
      <c r="C16" s="51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49">
        <v>39284</v>
      </c>
      <c r="D17" s="20">
        <v>36041</v>
      </c>
      <c r="E17" s="25"/>
      <c r="F17" s="21">
        <f>(D17-C17)/C17</f>
        <v>-8.2552693208430908E-2</v>
      </c>
    </row>
    <row r="18" spans="1:6" x14ac:dyDescent="0.2">
      <c r="C18" s="30"/>
    </row>
    <row r="19" spans="1:6" s="18" customFormat="1" ht="27" customHeight="1" x14ac:dyDescent="0.25">
      <c r="A19" s="27" t="s">
        <v>25</v>
      </c>
      <c r="B19" s="19" t="s">
        <v>12</v>
      </c>
      <c r="C19" s="49">
        <v>4874</v>
      </c>
      <c r="D19" s="20">
        <v>4237</v>
      </c>
      <c r="E19" s="25"/>
      <c r="F19" s="21">
        <f>(D19-C19)/C19</f>
        <v>-0.13069347558473532</v>
      </c>
    </row>
    <row r="20" spans="1:6" x14ac:dyDescent="0.2">
      <c r="A20" s="1"/>
      <c r="C20" s="30"/>
    </row>
    <row r="21" spans="1:6" s="18" customFormat="1" ht="27" customHeight="1" x14ac:dyDescent="0.25">
      <c r="A21" s="27" t="s">
        <v>26</v>
      </c>
      <c r="B21" s="19" t="s">
        <v>12</v>
      </c>
      <c r="C21" s="49">
        <v>6813</v>
      </c>
      <c r="D21" s="20">
        <v>6905</v>
      </c>
      <c r="E21" s="25"/>
      <c r="F21" s="21">
        <f>(D21-C21)/C21</f>
        <v>1.3503596066343755E-2</v>
      </c>
    </row>
    <row r="22" spans="1:6" x14ac:dyDescent="0.2">
      <c r="C22" s="30"/>
    </row>
    <row r="23" spans="1:6" s="18" customFormat="1" ht="27" customHeight="1" x14ac:dyDescent="0.25">
      <c r="A23" s="27" t="s">
        <v>27</v>
      </c>
      <c r="B23" s="19" t="s">
        <v>12</v>
      </c>
      <c r="C23" s="49">
        <v>3155</v>
      </c>
      <c r="D23" s="20">
        <v>2642</v>
      </c>
      <c r="E23" s="25"/>
      <c r="F23" s="21">
        <f>(D23-C23)/C23</f>
        <v>-0.16259904912836767</v>
      </c>
    </row>
    <row r="24" spans="1:6" x14ac:dyDescent="0.2">
      <c r="A24" s="1"/>
    </row>
    <row r="25" spans="1:6" x14ac:dyDescent="0.2">
      <c r="A25" s="47" t="s">
        <v>49</v>
      </c>
    </row>
    <row r="26" spans="1:6" x14ac:dyDescent="0.2">
      <c r="A26" s="47" t="s">
        <v>6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>
      <selection activeCell="A79" sqref="A79:A80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48</v>
      </c>
      <c r="B4" s="36"/>
    </row>
    <row r="6" spans="1:15" x14ac:dyDescent="0.2">
      <c r="A6" s="37" t="s">
        <v>1</v>
      </c>
      <c r="B6" s="37" t="s">
        <v>2</v>
      </c>
      <c r="C6" s="52" t="s">
        <v>44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3">
        <v>43738</v>
      </c>
      <c r="O6" s="52" t="s">
        <v>0</v>
      </c>
    </row>
    <row r="7" spans="1:15" ht="12.75" customHeight="1" x14ac:dyDescent="0.2">
      <c r="A7" s="57" t="s">
        <v>30</v>
      </c>
      <c r="B7" s="38" t="s">
        <v>11</v>
      </c>
      <c r="C7" s="39">
        <v>9</v>
      </c>
      <c r="D7" s="39">
        <v>4</v>
      </c>
      <c r="E7" s="39">
        <v>5</v>
      </c>
      <c r="F7" s="39">
        <v>3</v>
      </c>
      <c r="G7" s="39">
        <v>6</v>
      </c>
      <c r="H7" s="39">
        <v>9</v>
      </c>
      <c r="I7" s="39">
        <v>12</v>
      </c>
      <c r="J7" s="39">
        <v>11</v>
      </c>
      <c r="K7" s="39">
        <v>23</v>
      </c>
      <c r="L7" s="39">
        <v>52</v>
      </c>
      <c r="M7" s="39">
        <v>177</v>
      </c>
      <c r="N7" s="39">
        <v>514</v>
      </c>
      <c r="O7" s="39">
        <v>825</v>
      </c>
    </row>
    <row r="8" spans="1:15" x14ac:dyDescent="0.2">
      <c r="A8" s="58"/>
      <c r="B8" s="38" t="s">
        <v>13</v>
      </c>
      <c r="C8" s="39">
        <v>124</v>
      </c>
      <c r="D8" s="39">
        <v>27</v>
      </c>
      <c r="E8" s="39">
        <v>50</v>
      </c>
      <c r="F8" s="39">
        <v>46</v>
      </c>
      <c r="G8" s="39">
        <v>66</v>
      </c>
      <c r="H8" s="39">
        <v>81</v>
      </c>
      <c r="I8" s="39">
        <v>90</v>
      </c>
      <c r="J8" s="39">
        <v>114</v>
      </c>
      <c r="K8" s="39">
        <v>138</v>
      </c>
      <c r="L8" s="39">
        <v>145</v>
      </c>
      <c r="M8" s="39">
        <v>153</v>
      </c>
      <c r="N8" s="39">
        <v>104</v>
      </c>
      <c r="O8" s="39">
        <v>1138</v>
      </c>
    </row>
    <row r="9" spans="1:15" x14ac:dyDescent="0.2">
      <c r="A9" s="58"/>
      <c r="B9" s="38" t="s">
        <v>14</v>
      </c>
      <c r="C9" s="39"/>
      <c r="D9" s="39"/>
      <c r="E9" s="39"/>
      <c r="F9" s="39"/>
      <c r="G9" s="39"/>
      <c r="H9" s="39"/>
      <c r="I9" s="39"/>
      <c r="J9" s="39"/>
      <c r="K9" s="39">
        <v>1</v>
      </c>
      <c r="L9" s="39">
        <v>1</v>
      </c>
      <c r="M9" s="39">
        <v>1</v>
      </c>
      <c r="N9" s="39">
        <v>32</v>
      </c>
      <c r="O9" s="39">
        <v>35</v>
      </c>
    </row>
    <row r="10" spans="1:15" x14ac:dyDescent="0.2">
      <c r="A10" s="58"/>
      <c r="B10" s="38" t="s">
        <v>31</v>
      </c>
      <c r="C10" s="39">
        <v>108</v>
      </c>
      <c r="D10" s="39">
        <v>10</v>
      </c>
      <c r="E10" s="39">
        <v>15</v>
      </c>
      <c r="F10" s="39">
        <v>13</v>
      </c>
      <c r="G10" s="39">
        <v>8</v>
      </c>
      <c r="H10" s="39">
        <v>19</v>
      </c>
      <c r="I10" s="39">
        <v>36</v>
      </c>
      <c r="J10" s="39">
        <v>18</v>
      </c>
      <c r="K10" s="39">
        <v>27</v>
      </c>
      <c r="L10" s="39">
        <v>36</v>
      </c>
      <c r="M10" s="39">
        <v>34</v>
      </c>
      <c r="N10" s="39">
        <v>26</v>
      </c>
      <c r="O10" s="39">
        <v>350</v>
      </c>
    </row>
    <row r="11" spans="1:15" x14ac:dyDescent="0.2">
      <c r="A11" s="58"/>
      <c r="B11" s="38" t="s">
        <v>16</v>
      </c>
      <c r="C11" s="39">
        <v>6</v>
      </c>
      <c r="D11" s="40">
        <v>1</v>
      </c>
      <c r="E11" s="40">
        <v>2</v>
      </c>
      <c r="F11" s="39">
        <v>1</v>
      </c>
      <c r="G11" s="39">
        <v>1</v>
      </c>
      <c r="H11" s="39"/>
      <c r="I11" s="39">
        <v>4</v>
      </c>
      <c r="J11" s="39">
        <v>2</v>
      </c>
      <c r="K11" s="39">
        <v>3</v>
      </c>
      <c r="L11" s="39">
        <v>8</v>
      </c>
      <c r="M11" s="39">
        <v>4</v>
      </c>
      <c r="N11" s="39">
        <v>10</v>
      </c>
      <c r="O11" s="39">
        <v>42</v>
      </c>
    </row>
    <row r="12" spans="1:15" x14ac:dyDescent="0.2">
      <c r="A12" s="58"/>
      <c r="B12" s="41" t="s">
        <v>32</v>
      </c>
      <c r="C12" s="42">
        <v>247</v>
      </c>
      <c r="D12" s="42">
        <v>42</v>
      </c>
      <c r="E12" s="42">
        <v>72</v>
      </c>
      <c r="F12" s="42">
        <v>63</v>
      </c>
      <c r="G12" s="42">
        <v>81</v>
      </c>
      <c r="H12" s="42">
        <v>109</v>
      </c>
      <c r="I12" s="42">
        <v>142</v>
      </c>
      <c r="J12" s="42">
        <v>145</v>
      </c>
      <c r="K12" s="42">
        <v>192</v>
      </c>
      <c r="L12" s="42">
        <v>242</v>
      </c>
      <c r="M12" s="42">
        <v>369</v>
      </c>
      <c r="N12" s="42">
        <v>686</v>
      </c>
      <c r="O12" s="42">
        <v>2390</v>
      </c>
    </row>
    <row r="13" spans="1:15" x14ac:dyDescent="0.2">
      <c r="A13" s="59"/>
      <c r="B13" s="43" t="s">
        <v>33</v>
      </c>
      <c r="C13" s="44">
        <v>0.103347280334728</v>
      </c>
      <c r="D13" s="44">
        <v>1.7573221757322201E-2</v>
      </c>
      <c r="E13" s="44">
        <v>3.0125523012552301E-2</v>
      </c>
      <c r="F13" s="44">
        <v>2.63598326359833E-2</v>
      </c>
      <c r="G13" s="44">
        <v>3.3891213389121301E-2</v>
      </c>
      <c r="H13" s="44">
        <v>4.56066945606695E-2</v>
      </c>
      <c r="I13" s="44">
        <v>5.9414225941422601E-2</v>
      </c>
      <c r="J13" s="44">
        <v>6.0669456066945598E-2</v>
      </c>
      <c r="K13" s="44">
        <v>8.0334728033472802E-2</v>
      </c>
      <c r="L13" s="44">
        <v>0.101255230125523</v>
      </c>
      <c r="M13" s="44">
        <v>0.154393305439331</v>
      </c>
      <c r="N13" s="44">
        <v>0.28702928870292899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7" t="s">
        <v>34</v>
      </c>
      <c r="B15" s="38" t="s">
        <v>11</v>
      </c>
      <c r="C15" s="39">
        <v>2</v>
      </c>
      <c r="D15" s="39">
        <v>1</v>
      </c>
      <c r="E15" s="39">
        <v>8</v>
      </c>
      <c r="F15" s="39">
        <v>8</v>
      </c>
      <c r="G15" s="39">
        <v>24</v>
      </c>
      <c r="H15" s="39">
        <v>6</v>
      </c>
      <c r="I15" s="39">
        <v>6</v>
      </c>
      <c r="J15" s="39">
        <v>14</v>
      </c>
      <c r="K15" s="39">
        <v>30</v>
      </c>
      <c r="L15" s="39">
        <v>137</v>
      </c>
      <c r="M15" s="39">
        <v>551</v>
      </c>
      <c r="N15" s="39">
        <v>855</v>
      </c>
      <c r="O15" s="39">
        <v>1642</v>
      </c>
    </row>
    <row r="16" spans="1:15" x14ac:dyDescent="0.2">
      <c r="A16" s="58"/>
      <c r="B16" s="38" t="s">
        <v>13</v>
      </c>
      <c r="C16" s="39">
        <v>58</v>
      </c>
      <c r="D16" s="39">
        <v>15</v>
      </c>
      <c r="E16" s="39">
        <v>20</v>
      </c>
      <c r="F16" s="39">
        <v>35</v>
      </c>
      <c r="G16" s="39">
        <v>31</v>
      </c>
      <c r="H16" s="39">
        <v>52</v>
      </c>
      <c r="I16" s="39">
        <v>85</v>
      </c>
      <c r="J16" s="39">
        <v>145</v>
      </c>
      <c r="K16" s="39">
        <v>165</v>
      </c>
      <c r="L16" s="39">
        <v>243</v>
      </c>
      <c r="M16" s="39">
        <v>236</v>
      </c>
      <c r="N16" s="39">
        <v>216</v>
      </c>
      <c r="O16" s="39">
        <v>1301</v>
      </c>
    </row>
    <row r="17" spans="1:15" x14ac:dyDescent="0.2">
      <c r="A17" s="58"/>
      <c r="B17" s="38" t="s">
        <v>14</v>
      </c>
      <c r="C17" s="39">
        <v>3</v>
      </c>
      <c r="D17" s="39"/>
      <c r="E17" s="39"/>
      <c r="F17" s="39"/>
      <c r="G17" s="39">
        <v>1</v>
      </c>
      <c r="H17" s="39">
        <v>3</v>
      </c>
      <c r="I17" s="39">
        <v>1</v>
      </c>
      <c r="J17" s="39"/>
      <c r="K17" s="39"/>
      <c r="L17" s="39"/>
      <c r="M17" s="39"/>
      <c r="N17" s="39">
        <v>29</v>
      </c>
      <c r="O17" s="39">
        <v>37</v>
      </c>
    </row>
    <row r="18" spans="1:15" x14ac:dyDescent="0.2">
      <c r="A18" s="58"/>
      <c r="B18" s="38" t="s">
        <v>31</v>
      </c>
      <c r="C18" s="39">
        <v>42</v>
      </c>
      <c r="D18" s="39">
        <v>3</v>
      </c>
      <c r="E18" s="39">
        <v>6</v>
      </c>
      <c r="F18" s="39">
        <v>6</v>
      </c>
      <c r="G18" s="39">
        <v>7</v>
      </c>
      <c r="H18" s="39">
        <v>9</v>
      </c>
      <c r="I18" s="39">
        <v>15</v>
      </c>
      <c r="J18" s="39">
        <v>26</v>
      </c>
      <c r="K18" s="39">
        <v>20</v>
      </c>
      <c r="L18" s="39">
        <v>20</v>
      </c>
      <c r="M18" s="39">
        <v>35</v>
      </c>
      <c r="N18" s="39">
        <v>26</v>
      </c>
      <c r="O18" s="39">
        <v>215</v>
      </c>
    </row>
    <row r="19" spans="1:15" x14ac:dyDescent="0.2">
      <c r="A19" s="58"/>
      <c r="B19" s="38" t="s">
        <v>16</v>
      </c>
      <c r="C19" s="39"/>
      <c r="D19" s="40"/>
      <c r="E19" s="40"/>
      <c r="F19" s="39"/>
      <c r="G19" s="39"/>
      <c r="H19" s="39"/>
      <c r="I19" s="39"/>
      <c r="J19" s="39"/>
      <c r="K19" s="39">
        <v>2</v>
      </c>
      <c r="L19" s="39">
        <v>5</v>
      </c>
      <c r="M19" s="39">
        <v>6</v>
      </c>
      <c r="N19" s="39">
        <v>14</v>
      </c>
      <c r="O19" s="39">
        <v>27</v>
      </c>
    </row>
    <row r="20" spans="1:15" x14ac:dyDescent="0.2">
      <c r="A20" s="58"/>
      <c r="B20" s="41" t="s">
        <v>32</v>
      </c>
      <c r="C20" s="42">
        <v>105</v>
      </c>
      <c r="D20" s="42">
        <v>19</v>
      </c>
      <c r="E20" s="42">
        <v>34</v>
      </c>
      <c r="F20" s="42">
        <v>49</v>
      </c>
      <c r="G20" s="42">
        <v>63</v>
      </c>
      <c r="H20" s="42">
        <v>70</v>
      </c>
      <c r="I20" s="42">
        <v>107</v>
      </c>
      <c r="J20" s="42">
        <v>185</v>
      </c>
      <c r="K20" s="42">
        <v>217</v>
      </c>
      <c r="L20" s="42">
        <v>405</v>
      </c>
      <c r="M20" s="42">
        <v>828</v>
      </c>
      <c r="N20" s="42">
        <v>1140</v>
      </c>
      <c r="O20" s="42">
        <v>3222</v>
      </c>
    </row>
    <row r="21" spans="1:15" x14ac:dyDescent="0.2">
      <c r="A21" s="59"/>
      <c r="B21" s="43" t="s">
        <v>33</v>
      </c>
      <c r="C21" s="44">
        <v>3.2588454376163901E-2</v>
      </c>
      <c r="D21" s="44">
        <v>5.8969584109248904E-3</v>
      </c>
      <c r="E21" s="44">
        <v>1.0552451893234E-2</v>
      </c>
      <c r="F21" s="44">
        <v>1.5207945375543101E-2</v>
      </c>
      <c r="G21" s="44">
        <v>1.95530726256983E-2</v>
      </c>
      <c r="H21" s="44">
        <v>2.17256362507759E-2</v>
      </c>
      <c r="I21" s="44">
        <v>3.3209186840471798E-2</v>
      </c>
      <c r="J21" s="44">
        <v>5.74177529484792E-2</v>
      </c>
      <c r="K21" s="44">
        <v>6.7349472377405295E-2</v>
      </c>
      <c r="L21" s="44">
        <v>0.12569832402234599</v>
      </c>
      <c r="M21" s="44">
        <v>0.25698324022346403</v>
      </c>
      <c r="N21" s="44">
        <v>0.353817504655493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7" t="s">
        <v>35</v>
      </c>
      <c r="B23" s="38" t="s">
        <v>11</v>
      </c>
      <c r="C23" s="39">
        <v>4</v>
      </c>
      <c r="D23" s="39">
        <v>2</v>
      </c>
      <c r="E23" s="39">
        <v>6</v>
      </c>
      <c r="F23" s="39">
        <v>2</v>
      </c>
      <c r="G23" s="39">
        <v>2</v>
      </c>
      <c r="H23" s="39">
        <v>1</v>
      </c>
      <c r="I23" s="39">
        <v>2</v>
      </c>
      <c r="J23" s="39">
        <v>3</v>
      </c>
      <c r="K23" s="39">
        <v>5</v>
      </c>
      <c r="L23" s="39">
        <v>30</v>
      </c>
      <c r="M23" s="39">
        <v>96</v>
      </c>
      <c r="N23" s="39">
        <v>471</v>
      </c>
      <c r="O23" s="39">
        <v>624</v>
      </c>
    </row>
    <row r="24" spans="1:15" x14ac:dyDescent="0.2">
      <c r="A24" s="58"/>
      <c r="B24" s="38" t="s">
        <v>13</v>
      </c>
      <c r="C24" s="39">
        <v>77</v>
      </c>
      <c r="D24" s="39">
        <v>17</v>
      </c>
      <c r="E24" s="39">
        <v>53</v>
      </c>
      <c r="F24" s="39">
        <v>44</v>
      </c>
      <c r="G24" s="39">
        <v>46</v>
      </c>
      <c r="H24" s="39">
        <v>98</v>
      </c>
      <c r="I24" s="39">
        <v>94</v>
      </c>
      <c r="J24" s="39">
        <v>106</v>
      </c>
      <c r="K24" s="39">
        <v>173</v>
      </c>
      <c r="L24" s="39">
        <v>209</v>
      </c>
      <c r="M24" s="39">
        <v>190</v>
      </c>
      <c r="N24" s="39">
        <v>164</v>
      </c>
      <c r="O24" s="39">
        <v>1271</v>
      </c>
    </row>
    <row r="25" spans="1:15" x14ac:dyDescent="0.2">
      <c r="A25" s="58"/>
      <c r="B25" s="38" t="s">
        <v>14</v>
      </c>
      <c r="C25" s="39"/>
      <c r="D25" s="39"/>
      <c r="E25" s="39"/>
      <c r="F25" s="39"/>
      <c r="G25" s="39"/>
      <c r="H25" s="39">
        <v>2</v>
      </c>
      <c r="I25" s="39">
        <v>2</v>
      </c>
      <c r="J25" s="39">
        <v>2</v>
      </c>
      <c r="K25" s="39">
        <v>4</v>
      </c>
      <c r="L25" s="39">
        <v>8</v>
      </c>
      <c r="M25" s="39">
        <v>10</v>
      </c>
      <c r="N25" s="39">
        <v>65</v>
      </c>
      <c r="O25" s="39">
        <v>93</v>
      </c>
    </row>
    <row r="26" spans="1:15" x14ac:dyDescent="0.2">
      <c r="A26" s="58"/>
      <c r="B26" s="38" t="s">
        <v>31</v>
      </c>
      <c r="C26" s="39">
        <v>124</v>
      </c>
      <c r="D26" s="39">
        <v>16</v>
      </c>
      <c r="E26" s="39">
        <v>22</v>
      </c>
      <c r="F26" s="39">
        <v>26</v>
      </c>
      <c r="G26" s="39">
        <v>43</v>
      </c>
      <c r="H26" s="39">
        <v>38</v>
      </c>
      <c r="I26" s="39">
        <v>21</v>
      </c>
      <c r="J26" s="39">
        <v>46</v>
      </c>
      <c r="K26" s="39">
        <v>37</v>
      </c>
      <c r="L26" s="39">
        <v>47</v>
      </c>
      <c r="M26" s="39">
        <v>63</v>
      </c>
      <c r="N26" s="39">
        <v>41</v>
      </c>
      <c r="O26" s="39">
        <v>524</v>
      </c>
    </row>
    <row r="27" spans="1:15" x14ac:dyDescent="0.2">
      <c r="A27" s="58"/>
      <c r="B27" s="38" t="s">
        <v>16</v>
      </c>
      <c r="C27" s="39">
        <v>3</v>
      </c>
      <c r="D27" s="40"/>
      <c r="E27" s="40"/>
      <c r="F27" s="39"/>
      <c r="G27" s="39">
        <v>4</v>
      </c>
      <c r="H27" s="39">
        <v>1</v>
      </c>
      <c r="I27" s="39"/>
      <c r="J27" s="39">
        <v>1</v>
      </c>
      <c r="K27" s="39"/>
      <c r="L27" s="39"/>
      <c r="M27" s="39">
        <v>2</v>
      </c>
      <c r="N27" s="39">
        <v>4</v>
      </c>
      <c r="O27" s="39">
        <v>15</v>
      </c>
    </row>
    <row r="28" spans="1:15" x14ac:dyDescent="0.2">
      <c r="A28" s="58"/>
      <c r="B28" s="41" t="s">
        <v>32</v>
      </c>
      <c r="C28" s="42">
        <v>208</v>
      </c>
      <c r="D28" s="42">
        <v>35</v>
      </c>
      <c r="E28" s="42">
        <v>81</v>
      </c>
      <c r="F28" s="42">
        <v>72</v>
      </c>
      <c r="G28" s="42">
        <v>95</v>
      </c>
      <c r="H28" s="42">
        <v>140</v>
      </c>
      <c r="I28" s="42">
        <v>119</v>
      </c>
      <c r="J28" s="42">
        <v>158</v>
      </c>
      <c r="K28" s="42">
        <v>219</v>
      </c>
      <c r="L28" s="42">
        <v>294</v>
      </c>
      <c r="M28" s="42">
        <v>361</v>
      </c>
      <c r="N28" s="42">
        <v>745</v>
      </c>
      <c r="O28" s="42">
        <v>2527</v>
      </c>
    </row>
    <row r="29" spans="1:15" x14ac:dyDescent="0.2">
      <c r="A29" s="59"/>
      <c r="B29" s="43" t="s">
        <v>33</v>
      </c>
      <c r="C29" s="44">
        <v>8.2311040759794202E-2</v>
      </c>
      <c r="D29" s="44">
        <v>1.38504155124654E-2</v>
      </c>
      <c r="E29" s="44">
        <v>3.2053818757419902E-2</v>
      </c>
      <c r="F29" s="44">
        <v>2.8492283339928801E-2</v>
      </c>
      <c r="G29" s="44">
        <v>3.7593984962405999E-2</v>
      </c>
      <c r="H29" s="44">
        <v>5.5401662049861501E-2</v>
      </c>
      <c r="I29" s="44">
        <v>4.7091412742382301E-2</v>
      </c>
      <c r="J29" s="44">
        <v>6.2524732884843698E-2</v>
      </c>
      <c r="K29" s="44">
        <v>8.6664028492283302E-2</v>
      </c>
      <c r="L29" s="44">
        <v>0.116343490304709</v>
      </c>
      <c r="M29" s="44">
        <v>0.14285714285714299</v>
      </c>
      <c r="N29" s="44">
        <v>0.29481598733676301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7" t="s">
        <v>36</v>
      </c>
      <c r="B31" s="38" t="s">
        <v>11</v>
      </c>
      <c r="C31" s="39">
        <v>23</v>
      </c>
      <c r="D31" s="39">
        <v>3</v>
      </c>
      <c r="E31" s="39">
        <v>1</v>
      </c>
      <c r="F31" s="39">
        <v>7</v>
      </c>
      <c r="G31" s="39">
        <v>6</v>
      </c>
      <c r="H31" s="39">
        <v>9</v>
      </c>
      <c r="I31" s="39">
        <v>5</v>
      </c>
      <c r="J31" s="39">
        <v>6</v>
      </c>
      <c r="K31" s="39">
        <v>14</v>
      </c>
      <c r="L31" s="39">
        <v>38</v>
      </c>
      <c r="M31" s="39">
        <v>203</v>
      </c>
      <c r="N31" s="39">
        <v>664</v>
      </c>
      <c r="O31" s="39">
        <v>979</v>
      </c>
    </row>
    <row r="32" spans="1:15" x14ac:dyDescent="0.2">
      <c r="A32" s="58"/>
      <c r="B32" s="38" t="s">
        <v>13</v>
      </c>
      <c r="C32" s="39">
        <v>352</v>
      </c>
      <c r="D32" s="39">
        <v>79</v>
      </c>
      <c r="E32" s="39">
        <v>99</v>
      </c>
      <c r="F32" s="39">
        <v>141</v>
      </c>
      <c r="G32" s="39">
        <v>162</v>
      </c>
      <c r="H32" s="39">
        <v>181</v>
      </c>
      <c r="I32" s="39">
        <v>239</v>
      </c>
      <c r="J32" s="39">
        <v>219</v>
      </c>
      <c r="K32" s="39">
        <v>283</v>
      </c>
      <c r="L32" s="39">
        <v>357</v>
      </c>
      <c r="M32" s="39">
        <v>371</v>
      </c>
      <c r="N32" s="39">
        <v>284</v>
      </c>
      <c r="O32" s="39">
        <v>2767</v>
      </c>
    </row>
    <row r="33" spans="1:15" x14ac:dyDescent="0.2">
      <c r="A33" s="58"/>
      <c r="B33" s="38" t="s">
        <v>14</v>
      </c>
      <c r="C33" s="39">
        <v>5</v>
      </c>
      <c r="D33" s="39"/>
      <c r="E33" s="39">
        <v>2</v>
      </c>
      <c r="F33" s="39"/>
      <c r="G33" s="39"/>
      <c r="H33" s="39">
        <v>1</v>
      </c>
      <c r="I33" s="39"/>
      <c r="J33" s="39">
        <v>1</v>
      </c>
      <c r="K33" s="39"/>
      <c r="L33" s="39"/>
      <c r="M33" s="39">
        <v>3</v>
      </c>
      <c r="N33" s="39">
        <v>72</v>
      </c>
      <c r="O33" s="39">
        <v>84</v>
      </c>
    </row>
    <row r="34" spans="1:15" x14ac:dyDescent="0.2">
      <c r="A34" s="58"/>
      <c r="B34" s="38" t="s">
        <v>31</v>
      </c>
      <c r="C34" s="39">
        <v>523</v>
      </c>
      <c r="D34" s="39">
        <v>26</v>
      </c>
      <c r="E34" s="39">
        <v>41</v>
      </c>
      <c r="F34" s="39">
        <v>66</v>
      </c>
      <c r="G34" s="39">
        <v>92</v>
      </c>
      <c r="H34" s="39">
        <v>98</v>
      </c>
      <c r="I34" s="39">
        <v>102</v>
      </c>
      <c r="J34" s="39">
        <v>88</v>
      </c>
      <c r="K34" s="39">
        <v>90</v>
      </c>
      <c r="L34" s="39">
        <v>121</v>
      </c>
      <c r="M34" s="39">
        <v>107</v>
      </c>
      <c r="N34" s="39">
        <v>58</v>
      </c>
      <c r="O34" s="39">
        <v>1412</v>
      </c>
    </row>
    <row r="35" spans="1:15" x14ac:dyDescent="0.2">
      <c r="A35" s="58"/>
      <c r="B35" s="38" t="s">
        <v>16</v>
      </c>
      <c r="C35" s="39">
        <v>7</v>
      </c>
      <c r="D35" s="40"/>
      <c r="E35" s="40">
        <v>1</v>
      </c>
      <c r="F35" s="39">
        <v>1</v>
      </c>
      <c r="G35" s="39"/>
      <c r="H35" s="39"/>
      <c r="I35" s="39"/>
      <c r="J35" s="39"/>
      <c r="K35" s="39"/>
      <c r="L35" s="39"/>
      <c r="M35" s="39">
        <v>3</v>
      </c>
      <c r="N35" s="39">
        <v>14</v>
      </c>
      <c r="O35" s="39">
        <v>26</v>
      </c>
    </row>
    <row r="36" spans="1:15" x14ac:dyDescent="0.2">
      <c r="A36" s="58"/>
      <c r="B36" s="41" t="s">
        <v>32</v>
      </c>
      <c r="C36" s="42">
        <v>910</v>
      </c>
      <c r="D36" s="42">
        <v>108</v>
      </c>
      <c r="E36" s="42">
        <v>144</v>
      </c>
      <c r="F36" s="42">
        <v>215</v>
      </c>
      <c r="G36" s="42">
        <v>260</v>
      </c>
      <c r="H36" s="42">
        <v>289</v>
      </c>
      <c r="I36" s="42">
        <v>346</v>
      </c>
      <c r="J36" s="42">
        <v>314</v>
      </c>
      <c r="K36" s="42">
        <v>387</v>
      </c>
      <c r="L36" s="42">
        <v>516</v>
      </c>
      <c r="M36" s="42">
        <v>687</v>
      </c>
      <c r="N36" s="42">
        <v>1092</v>
      </c>
      <c r="O36" s="42">
        <v>5268</v>
      </c>
    </row>
    <row r="37" spans="1:15" x14ac:dyDescent="0.2">
      <c r="A37" s="59"/>
      <c r="B37" s="43" t="s">
        <v>33</v>
      </c>
      <c r="C37" s="44">
        <v>0.17274107820804899</v>
      </c>
      <c r="D37" s="44">
        <v>2.0501138952163999E-2</v>
      </c>
      <c r="E37" s="44">
        <v>2.73348519362187E-2</v>
      </c>
      <c r="F37" s="44">
        <v>4.0812452543659797E-2</v>
      </c>
      <c r="G37" s="44">
        <v>4.9354593773728202E-2</v>
      </c>
      <c r="H37" s="44">
        <v>5.4859529233105497E-2</v>
      </c>
      <c r="I37" s="44">
        <v>6.5679574791192102E-2</v>
      </c>
      <c r="J37" s="44">
        <v>5.9605163249810203E-2</v>
      </c>
      <c r="K37" s="44">
        <v>7.3462414578587695E-2</v>
      </c>
      <c r="L37" s="44">
        <v>9.7949886104783598E-2</v>
      </c>
      <c r="M37" s="44">
        <v>0.13041002277904301</v>
      </c>
      <c r="N37" s="44">
        <v>0.207289293849658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7" t="s">
        <v>37</v>
      </c>
      <c r="B39" s="38" t="s">
        <v>11</v>
      </c>
      <c r="C39" s="39"/>
      <c r="D39" s="39"/>
      <c r="E39" s="39"/>
      <c r="F39" s="39"/>
      <c r="G39" s="39"/>
      <c r="H39" s="39">
        <v>1</v>
      </c>
      <c r="I39" s="39">
        <v>2</v>
      </c>
      <c r="J39" s="39">
        <v>13</v>
      </c>
      <c r="K39" s="39">
        <v>9</v>
      </c>
      <c r="L39" s="39">
        <v>34</v>
      </c>
      <c r="M39" s="39">
        <v>77</v>
      </c>
      <c r="N39" s="39">
        <v>196</v>
      </c>
      <c r="O39" s="39">
        <v>332</v>
      </c>
    </row>
    <row r="40" spans="1:15" x14ac:dyDescent="0.2">
      <c r="A40" s="58"/>
      <c r="B40" s="38" t="s">
        <v>13</v>
      </c>
      <c r="C40" s="39">
        <v>13</v>
      </c>
      <c r="D40" s="39">
        <v>6</v>
      </c>
      <c r="E40" s="39">
        <v>12</v>
      </c>
      <c r="F40" s="39">
        <v>13</v>
      </c>
      <c r="G40" s="39">
        <v>30</v>
      </c>
      <c r="H40" s="39">
        <v>32</v>
      </c>
      <c r="I40" s="39">
        <v>45</v>
      </c>
      <c r="J40" s="39">
        <v>50</v>
      </c>
      <c r="K40" s="39">
        <v>93</v>
      </c>
      <c r="L40" s="39">
        <v>112</v>
      </c>
      <c r="M40" s="39">
        <v>137</v>
      </c>
      <c r="N40" s="39">
        <v>117</v>
      </c>
      <c r="O40" s="39">
        <v>660</v>
      </c>
    </row>
    <row r="41" spans="1:15" x14ac:dyDescent="0.2">
      <c r="A41" s="58"/>
      <c r="B41" s="38" t="s">
        <v>14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>
        <v>16</v>
      </c>
      <c r="O41" s="39">
        <v>16</v>
      </c>
    </row>
    <row r="42" spans="1:15" x14ac:dyDescent="0.2">
      <c r="A42" s="58"/>
      <c r="B42" s="38" t="s">
        <v>31</v>
      </c>
      <c r="C42" s="39">
        <v>116</v>
      </c>
      <c r="D42" s="39">
        <v>4</v>
      </c>
      <c r="E42" s="39">
        <v>3</v>
      </c>
      <c r="F42" s="39">
        <v>10</v>
      </c>
      <c r="G42" s="39">
        <v>8</v>
      </c>
      <c r="H42" s="39">
        <v>17</v>
      </c>
      <c r="I42" s="39">
        <v>10</v>
      </c>
      <c r="J42" s="39">
        <v>9</v>
      </c>
      <c r="K42" s="39">
        <v>22</v>
      </c>
      <c r="L42" s="39">
        <v>32</v>
      </c>
      <c r="M42" s="39">
        <v>22</v>
      </c>
      <c r="N42" s="39">
        <v>14</v>
      </c>
      <c r="O42" s="39">
        <v>267</v>
      </c>
    </row>
    <row r="43" spans="1:15" x14ac:dyDescent="0.2">
      <c r="A43" s="58"/>
      <c r="B43" s="38" t="s">
        <v>16</v>
      </c>
      <c r="C43" s="39">
        <v>2</v>
      </c>
      <c r="D43" s="40"/>
      <c r="E43" s="40"/>
      <c r="F43" s="39"/>
      <c r="G43" s="39"/>
      <c r="H43" s="39"/>
      <c r="I43" s="39"/>
      <c r="J43" s="39">
        <v>1</v>
      </c>
      <c r="K43" s="39"/>
      <c r="L43" s="39"/>
      <c r="M43" s="39">
        <v>2</v>
      </c>
      <c r="N43" s="39">
        <v>1</v>
      </c>
      <c r="O43" s="39">
        <v>6</v>
      </c>
    </row>
    <row r="44" spans="1:15" x14ac:dyDescent="0.2">
      <c r="A44" s="58"/>
      <c r="B44" s="41" t="s">
        <v>32</v>
      </c>
      <c r="C44" s="42">
        <v>131</v>
      </c>
      <c r="D44" s="42">
        <v>10</v>
      </c>
      <c r="E44" s="42">
        <v>15</v>
      </c>
      <c r="F44" s="42">
        <v>23</v>
      </c>
      <c r="G44" s="42">
        <v>38</v>
      </c>
      <c r="H44" s="42">
        <v>50</v>
      </c>
      <c r="I44" s="42">
        <v>57</v>
      </c>
      <c r="J44" s="42">
        <v>73</v>
      </c>
      <c r="K44" s="42">
        <v>124</v>
      </c>
      <c r="L44" s="42">
        <v>178</v>
      </c>
      <c r="M44" s="42">
        <v>238</v>
      </c>
      <c r="N44" s="42">
        <v>344</v>
      </c>
      <c r="O44" s="42">
        <v>1281</v>
      </c>
    </row>
    <row r="45" spans="1:15" x14ac:dyDescent="0.2">
      <c r="A45" s="59"/>
      <c r="B45" s="43" t="s">
        <v>33</v>
      </c>
      <c r="C45" s="44">
        <v>0.10226385636221701</v>
      </c>
      <c r="D45" s="44">
        <v>7.8064012490241998E-3</v>
      </c>
      <c r="E45" s="44">
        <v>1.1709601873536301E-2</v>
      </c>
      <c r="F45" s="44">
        <v>1.79547228727557E-2</v>
      </c>
      <c r="G45" s="44">
        <v>2.9664324746291999E-2</v>
      </c>
      <c r="H45" s="44">
        <v>3.9032006245121001E-2</v>
      </c>
      <c r="I45" s="44">
        <v>4.4496487119437898E-2</v>
      </c>
      <c r="J45" s="44">
        <v>5.6986729117876701E-2</v>
      </c>
      <c r="K45" s="44">
        <v>9.6799375487900102E-2</v>
      </c>
      <c r="L45" s="44">
        <v>0.13895394223263099</v>
      </c>
      <c r="M45" s="44">
        <v>0.185792349726776</v>
      </c>
      <c r="N45" s="44">
        <v>0.26854020296643299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7" t="s">
        <v>38</v>
      </c>
      <c r="B47" s="38" t="s">
        <v>11</v>
      </c>
      <c r="C47" s="39">
        <v>51</v>
      </c>
      <c r="D47" s="39">
        <v>64</v>
      </c>
      <c r="E47" s="39">
        <v>126</v>
      </c>
      <c r="F47" s="39">
        <v>120</v>
      </c>
      <c r="G47" s="39">
        <v>89</v>
      </c>
      <c r="H47" s="39">
        <v>177</v>
      </c>
      <c r="I47" s="39">
        <v>160</v>
      </c>
      <c r="J47" s="39">
        <v>183</v>
      </c>
      <c r="K47" s="39">
        <v>554</v>
      </c>
      <c r="L47" s="39">
        <v>1141</v>
      </c>
      <c r="M47" s="39">
        <v>4126</v>
      </c>
      <c r="N47" s="39">
        <v>16722</v>
      </c>
      <c r="O47" s="39">
        <v>23513</v>
      </c>
    </row>
    <row r="48" spans="1:15" x14ac:dyDescent="0.2">
      <c r="A48" s="58"/>
      <c r="B48" s="38" t="s">
        <v>13</v>
      </c>
      <c r="C48" s="39">
        <v>318</v>
      </c>
      <c r="D48" s="39">
        <v>37</v>
      </c>
      <c r="E48" s="39">
        <v>58</v>
      </c>
      <c r="F48" s="39">
        <v>90</v>
      </c>
      <c r="G48" s="39">
        <v>109</v>
      </c>
      <c r="H48" s="39">
        <v>178</v>
      </c>
      <c r="I48" s="39">
        <v>239</v>
      </c>
      <c r="J48" s="39">
        <v>353</v>
      </c>
      <c r="K48" s="39">
        <v>688</v>
      </c>
      <c r="L48" s="39">
        <v>1148</v>
      </c>
      <c r="M48" s="39">
        <v>1334</v>
      </c>
      <c r="N48" s="39">
        <v>1351</v>
      </c>
      <c r="O48" s="39">
        <v>5903</v>
      </c>
    </row>
    <row r="49" spans="1:15" x14ac:dyDescent="0.2">
      <c r="A49" s="58"/>
      <c r="B49" s="38" t="s">
        <v>14</v>
      </c>
      <c r="C49" s="39"/>
      <c r="D49" s="39"/>
      <c r="E49" s="39"/>
      <c r="F49" s="39"/>
      <c r="G49" s="39"/>
      <c r="H49" s="39"/>
      <c r="I49" s="39">
        <v>1</v>
      </c>
      <c r="J49" s="39">
        <v>4</v>
      </c>
      <c r="K49" s="39">
        <v>6</v>
      </c>
      <c r="L49" s="39">
        <v>12</v>
      </c>
      <c r="M49" s="39">
        <v>101</v>
      </c>
      <c r="N49" s="39">
        <v>1041</v>
      </c>
      <c r="O49" s="39">
        <v>1165</v>
      </c>
    </row>
    <row r="50" spans="1:15" x14ac:dyDescent="0.2">
      <c r="A50" s="58"/>
      <c r="B50" s="38" t="s">
        <v>31</v>
      </c>
      <c r="C50" s="39">
        <v>922</v>
      </c>
      <c r="D50" s="39">
        <v>81</v>
      </c>
      <c r="E50" s="39">
        <v>99</v>
      </c>
      <c r="F50" s="39">
        <v>169</v>
      </c>
      <c r="G50" s="39">
        <v>219</v>
      </c>
      <c r="H50" s="39">
        <v>331</v>
      </c>
      <c r="I50" s="39">
        <v>416</v>
      </c>
      <c r="J50" s="39">
        <v>494</v>
      </c>
      <c r="K50" s="39">
        <v>491</v>
      </c>
      <c r="L50" s="39">
        <v>599</v>
      </c>
      <c r="M50" s="39">
        <v>741</v>
      </c>
      <c r="N50" s="39">
        <v>620</v>
      </c>
      <c r="O50" s="39">
        <v>5182</v>
      </c>
    </row>
    <row r="51" spans="1:15" x14ac:dyDescent="0.2">
      <c r="A51" s="58"/>
      <c r="B51" s="38" t="s">
        <v>16</v>
      </c>
      <c r="C51" s="39">
        <v>27</v>
      </c>
      <c r="D51" s="40"/>
      <c r="E51" s="40">
        <v>8</v>
      </c>
      <c r="F51" s="39">
        <v>2</v>
      </c>
      <c r="G51" s="39"/>
      <c r="H51" s="39">
        <v>13</v>
      </c>
      <c r="I51" s="39">
        <v>16</v>
      </c>
      <c r="J51" s="39">
        <v>17</v>
      </c>
      <c r="K51" s="39">
        <v>25</v>
      </c>
      <c r="L51" s="39">
        <v>26</v>
      </c>
      <c r="M51" s="39">
        <v>52</v>
      </c>
      <c r="N51" s="39">
        <v>92</v>
      </c>
      <c r="O51" s="39">
        <v>278</v>
      </c>
    </row>
    <row r="52" spans="1:15" x14ac:dyDescent="0.2">
      <c r="A52" s="58"/>
      <c r="B52" s="41" t="s">
        <v>32</v>
      </c>
      <c r="C52" s="42">
        <v>1318</v>
      </c>
      <c r="D52" s="42">
        <v>182</v>
      </c>
      <c r="E52" s="42">
        <v>291</v>
      </c>
      <c r="F52" s="42">
        <v>381</v>
      </c>
      <c r="G52" s="42">
        <v>417</v>
      </c>
      <c r="H52" s="42">
        <v>699</v>
      </c>
      <c r="I52" s="42">
        <v>832</v>
      </c>
      <c r="J52" s="42">
        <v>1051</v>
      </c>
      <c r="K52" s="42">
        <v>1764</v>
      </c>
      <c r="L52" s="42">
        <v>2926</v>
      </c>
      <c r="M52" s="42">
        <v>6354</v>
      </c>
      <c r="N52" s="42">
        <v>19826</v>
      </c>
      <c r="O52" s="42">
        <v>36041</v>
      </c>
    </row>
    <row r="53" spans="1:15" x14ac:dyDescent="0.2">
      <c r="A53" s="59"/>
      <c r="B53" s="43" t="s">
        <v>33</v>
      </c>
      <c r="C53" s="44">
        <v>3.6569462556532803E-2</v>
      </c>
      <c r="D53" s="44">
        <v>5.0498043894453499E-3</v>
      </c>
      <c r="E53" s="44">
        <v>8.0741377875197702E-3</v>
      </c>
      <c r="F53" s="44">
        <v>1.05712938042785E-2</v>
      </c>
      <c r="G53" s="44">
        <v>1.15701562109819E-2</v>
      </c>
      <c r="H53" s="44">
        <v>1.9394578396825801E-2</v>
      </c>
      <c r="I53" s="44">
        <v>2.3084820066035901E-2</v>
      </c>
      <c r="J53" s="44">
        <v>2.9161233040148699E-2</v>
      </c>
      <c r="K53" s="44">
        <v>4.8944257928470403E-2</v>
      </c>
      <c r="L53" s="44">
        <v>8.1185316722621498E-2</v>
      </c>
      <c r="M53" s="44">
        <v>0.17629921478316399</v>
      </c>
      <c r="N53" s="44">
        <v>0.55009572431397602</v>
      </c>
      <c r="O53" s="44">
        <v>1</v>
      </c>
    </row>
    <row r="55" spans="1:15" x14ac:dyDescent="0.2">
      <c r="A55" s="57" t="s">
        <v>39</v>
      </c>
      <c r="B55" s="38" t="s">
        <v>11</v>
      </c>
      <c r="C55" s="39">
        <v>11</v>
      </c>
      <c r="D55" s="39">
        <v>1</v>
      </c>
      <c r="E55" s="39">
        <v>3</v>
      </c>
      <c r="F55" s="39">
        <v>4</v>
      </c>
      <c r="G55" s="39">
        <v>1</v>
      </c>
      <c r="H55" s="39">
        <v>4</v>
      </c>
      <c r="I55" s="39">
        <v>4</v>
      </c>
      <c r="J55" s="39">
        <v>9</v>
      </c>
      <c r="K55" s="39">
        <v>20</v>
      </c>
      <c r="L55" s="39">
        <v>23</v>
      </c>
      <c r="M55" s="39">
        <v>114</v>
      </c>
      <c r="N55" s="39">
        <v>723</v>
      </c>
      <c r="O55" s="39">
        <v>917</v>
      </c>
    </row>
    <row r="56" spans="1:15" x14ac:dyDescent="0.2">
      <c r="A56" s="58"/>
      <c r="B56" s="38" t="s">
        <v>13</v>
      </c>
      <c r="C56" s="39">
        <v>281</v>
      </c>
      <c r="D56" s="39">
        <v>85</v>
      </c>
      <c r="E56" s="39">
        <v>128</v>
      </c>
      <c r="F56" s="39">
        <v>151</v>
      </c>
      <c r="G56" s="39">
        <v>184</v>
      </c>
      <c r="H56" s="39">
        <v>185</v>
      </c>
      <c r="I56" s="39">
        <v>234</v>
      </c>
      <c r="J56" s="39">
        <v>262</v>
      </c>
      <c r="K56" s="39">
        <v>289</v>
      </c>
      <c r="L56" s="39">
        <v>386</v>
      </c>
      <c r="M56" s="39">
        <v>355</v>
      </c>
      <c r="N56" s="39">
        <v>344</v>
      </c>
      <c r="O56" s="39">
        <v>2884</v>
      </c>
    </row>
    <row r="57" spans="1:15" x14ac:dyDescent="0.2">
      <c r="A57" s="58"/>
      <c r="B57" s="38" t="s">
        <v>14</v>
      </c>
      <c r="C57" s="39">
        <v>1</v>
      </c>
      <c r="D57" s="39"/>
      <c r="E57" s="39"/>
      <c r="F57" s="39"/>
      <c r="G57" s="39"/>
      <c r="H57" s="39"/>
      <c r="I57" s="39">
        <v>2</v>
      </c>
      <c r="J57" s="39">
        <v>1</v>
      </c>
      <c r="K57" s="39"/>
      <c r="L57" s="39">
        <v>1</v>
      </c>
      <c r="M57" s="39">
        <v>3</v>
      </c>
      <c r="N57" s="39">
        <v>75</v>
      </c>
      <c r="O57" s="39">
        <v>83</v>
      </c>
    </row>
    <row r="58" spans="1:15" x14ac:dyDescent="0.2">
      <c r="A58" s="58"/>
      <c r="B58" s="38" t="s">
        <v>31</v>
      </c>
      <c r="C58" s="39">
        <v>34</v>
      </c>
      <c r="D58" s="39">
        <v>7</v>
      </c>
      <c r="E58" s="39">
        <v>7</v>
      </c>
      <c r="F58" s="39">
        <v>14</v>
      </c>
      <c r="G58" s="39">
        <v>16</v>
      </c>
      <c r="H58" s="39">
        <v>21</v>
      </c>
      <c r="I58" s="39">
        <v>33</v>
      </c>
      <c r="J58" s="39">
        <v>30</v>
      </c>
      <c r="K58" s="39">
        <v>57</v>
      </c>
      <c r="L58" s="39">
        <v>36</v>
      </c>
      <c r="M58" s="39">
        <v>45</v>
      </c>
      <c r="N58" s="39">
        <v>27</v>
      </c>
      <c r="O58" s="39">
        <v>327</v>
      </c>
    </row>
    <row r="59" spans="1:15" x14ac:dyDescent="0.2">
      <c r="A59" s="58"/>
      <c r="B59" s="38" t="s">
        <v>16</v>
      </c>
      <c r="C59" s="39"/>
      <c r="D59" s="40"/>
      <c r="E59" s="40"/>
      <c r="F59" s="39">
        <v>1</v>
      </c>
      <c r="G59" s="39"/>
      <c r="H59" s="39"/>
      <c r="I59" s="39"/>
      <c r="J59" s="39">
        <v>4</v>
      </c>
      <c r="K59" s="39">
        <v>5</v>
      </c>
      <c r="L59" s="39">
        <v>4</v>
      </c>
      <c r="M59" s="39">
        <v>3</v>
      </c>
      <c r="N59" s="39">
        <v>9</v>
      </c>
      <c r="O59" s="39">
        <v>26</v>
      </c>
    </row>
    <row r="60" spans="1:15" x14ac:dyDescent="0.2">
      <c r="A60" s="58"/>
      <c r="B60" s="41" t="s">
        <v>32</v>
      </c>
      <c r="C60" s="42">
        <v>327</v>
      </c>
      <c r="D60" s="42">
        <v>93</v>
      </c>
      <c r="E60" s="42">
        <v>138</v>
      </c>
      <c r="F60" s="42">
        <v>170</v>
      </c>
      <c r="G60" s="42">
        <v>201</v>
      </c>
      <c r="H60" s="42">
        <v>210</v>
      </c>
      <c r="I60" s="42">
        <v>273</v>
      </c>
      <c r="J60" s="42">
        <v>306</v>
      </c>
      <c r="K60" s="42">
        <v>371</v>
      </c>
      <c r="L60" s="42">
        <v>450</v>
      </c>
      <c r="M60" s="42">
        <v>520</v>
      </c>
      <c r="N60" s="42">
        <v>1178</v>
      </c>
      <c r="O60" s="42">
        <v>4237</v>
      </c>
    </row>
    <row r="61" spans="1:15" x14ac:dyDescent="0.2">
      <c r="A61" s="59"/>
      <c r="B61" s="43" t="s">
        <v>33</v>
      </c>
      <c r="C61" s="44">
        <v>7.7177248052867603E-2</v>
      </c>
      <c r="D61" s="44">
        <v>2.1949492565494499E-2</v>
      </c>
      <c r="E61" s="44">
        <v>3.25702147746047E-2</v>
      </c>
      <c r="F61" s="44">
        <v>4.0122728345527499E-2</v>
      </c>
      <c r="G61" s="44">
        <v>4.7439225867358999E-2</v>
      </c>
      <c r="H61" s="44">
        <v>4.9563370309181003E-2</v>
      </c>
      <c r="I61" s="44">
        <v>6.4432381401935301E-2</v>
      </c>
      <c r="J61" s="44">
        <v>7.2220911021949497E-2</v>
      </c>
      <c r="K61" s="44">
        <v>8.7561954212886497E-2</v>
      </c>
      <c r="L61" s="44">
        <v>0.106207222091102</v>
      </c>
      <c r="M61" s="44">
        <v>0.12272834552749599</v>
      </c>
      <c r="N61" s="44">
        <v>0.27802690582959599</v>
      </c>
      <c r="O61" s="44">
        <v>1</v>
      </c>
    </row>
    <row r="63" spans="1:15" x14ac:dyDescent="0.2">
      <c r="A63" s="57" t="s">
        <v>40</v>
      </c>
      <c r="B63" s="38" t="s">
        <v>11</v>
      </c>
      <c r="C63" s="39">
        <v>1</v>
      </c>
      <c r="D63" s="39">
        <v>1</v>
      </c>
      <c r="E63" s="39">
        <v>1</v>
      </c>
      <c r="F63" s="39">
        <v>4</v>
      </c>
      <c r="G63" s="39">
        <v>6</v>
      </c>
      <c r="H63" s="39">
        <v>8</v>
      </c>
      <c r="I63" s="39">
        <v>21</v>
      </c>
      <c r="J63" s="39">
        <v>55</v>
      </c>
      <c r="K63" s="39">
        <v>99</v>
      </c>
      <c r="L63" s="39">
        <v>252</v>
      </c>
      <c r="M63" s="39">
        <v>554</v>
      </c>
      <c r="N63" s="39">
        <v>1435</v>
      </c>
      <c r="O63" s="39">
        <v>2437</v>
      </c>
    </row>
    <row r="64" spans="1:15" x14ac:dyDescent="0.2">
      <c r="A64" s="58"/>
      <c r="B64" s="38" t="s">
        <v>13</v>
      </c>
      <c r="C64" s="39">
        <v>500</v>
      </c>
      <c r="D64" s="39">
        <v>73</v>
      </c>
      <c r="E64" s="39">
        <v>91</v>
      </c>
      <c r="F64" s="39">
        <v>157</v>
      </c>
      <c r="G64" s="39">
        <v>205</v>
      </c>
      <c r="H64" s="39">
        <v>236</v>
      </c>
      <c r="I64" s="39">
        <v>246</v>
      </c>
      <c r="J64" s="39">
        <v>270</v>
      </c>
      <c r="K64" s="39">
        <v>453</v>
      </c>
      <c r="L64" s="39">
        <v>552</v>
      </c>
      <c r="M64" s="39">
        <v>428</v>
      </c>
      <c r="N64" s="39">
        <v>363</v>
      </c>
      <c r="O64" s="39">
        <v>3574</v>
      </c>
    </row>
    <row r="65" spans="1:15" x14ac:dyDescent="0.2">
      <c r="A65" s="58"/>
      <c r="B65" s="38" t="s">
        <v>14</v>
      </c>
      <c r="C65" s="39">
        <v>1</v>
      </c>
      <c r="D65" s="39"/>
      <c r="E65" s="39"/>
      <c r="F65" s="39"/>
      <c r="G65" s="39"/>
      <c r="H65" s="39">
        <v>2</v>
      </c>
      <c r="I65" s="39">
        <v>2</v>
      </c>
      <c r="J65" s="39">
        <v>7</v>
      </c>
      <c r="K65" s="39"/>
      <c r="L65" s="39">
        <v>7</v>
      </c>
      <c r="M65" s="39">
        <v>11</v>
      </c>
      <c r="N65" s="39">
        <v>117</v>
      </c>
      <c r="O65" s="39">
        <v>147</v>
      </c>
    </row>
    <row r="66" spans="1:15" x14ac:dyDescent="0.2">
      <c r="A66" s="58"/>
      <c r="B66" s="38" t="s">
        <v>31</v>
      </c>
      <c r="C66" s="39">
        <v>148</v>
      </c>
      <c r="D66" s="39">
        <v>6</v>
      </c>
      <c r="E66" s="39">
        <v>20</v>
      </c>
      <c r="F66" s="39">
        <v>25</v>
      </c>
      <c r="G66" s="39">
        <v>25</v>
      </c>
      <c r="H66" s="39">
        <v>21</v>
      </c>
      <c r="I66" s="39">
        <v>50</v>
      </c>
      <c r="J66" s="39">
        <v>51</v>
      </c>
      <c r="K66" s="39">
        <v>77</v>
      </c>
      <c r="L66" s="39">
        <v>82</v>
      </c>
      <c r="M66" s="39">
        <v>104</v>
      </c>
      <c r="N66" s="39">
        <v>85</v>
      </c>
      <c r="O66" s="39">
        <v>694</v>
      </c>
    </row>
    <row r="67" spans="1:15" x14ac:dyDescent="0.2">
      <c r="A67" s="58"/>
      <c r="B67" s="38" t="s">
        <v>16</v>
      </c>
      <c r="C67" s="39">
        <v>10</v>
      </c>
      <c r="D67" s="40"/>
      <c r="E67" s="40">
        <v>1</v>
      </c>
      <c r="F67" s="39">
        <v>4</v>
      </c>
      <c r="G67" s="39">
        <v>4</v>
      </c>
      <c r="H67" s="39">
        <v>7</v>
      </c>
      <c r="I67" s="39">
        <v>1</v>
      </c>
      <c r="J67" s="39">
        <v>1</v>
      </c>
      <c r="K67" s="39"/>
      <c r="L67" s="39">
        <v>7</v>
      </c>
      <c r="M67" s="39">
        <v>7</v>
      </c>
      <c r="N67" s="39">
        <v>11</v>
      </c>
      <c r="O67" s="39">
        <v>53</v>
      </c>
    </row>
    <row r="68" spans="1:15" x14ac:dyDescent="0.2">
      <c r="A68" s="58"/>
      <c r="B68" s="41" t="s">
        <v>32</v>
      </c>
      <c r="C68" s="42">
        <v>660</v>
      </c>
      <c r="D68" s="42">
        <v>80</v>
      </c>
      <c r="E68" s="42">
        <v>113</v>
      </c>
      <c r="F68" s="42">
        <v>190</v>
      </c>
      <c r="G68" s="42">
        <v>240</v>
      </c>
      <c r="H68" s="42">
        <v>274</v>
      </c>
      <c r="I68" s="42">
        <v>320</v>
      </c>
      <c r="J68" s="42">
        <v>384</v>
      </c>
      <c r="K68" s="42">
        <v>629</v>
      </c>
      <c r="L68" s="42">
        <v>900</v>
      </c>
      <c r="M68" s="42">
        <v>1104</v>
      </c>
      <c r="N68" s="42">
        <v>2011</v>
      </c>
      <c r="O68" s="42">
        <v>6905</v>
      </c>
    </row>
    <row r="69" spans="1:15" x14ac:dyDescent="0.2">
      <c r="A69" s="59"/>
      <c r="B69" s="43" t="s">
        <v>33</v>
      </c>
      <c r="C69" s="44">
        <v>9.5582910934105703E-2</v>
      </c>
      <c r="D69" s="44">
        <v>1.1585807385952201E-2</v>
      </c>
      <c r="E69" s="44">
        <v>1.6364952932657498E-2</v>
      </c>
      <c r="F69" s="44">
        <v>2.7516292541636501E-2</v>
      </c>
      <c r="G69" s="44">
        <v>3.4757422157856599E-2</v>
      </c>
      <c r="H69" s="44">
        <v>3.9681390296886297E-2</v>
      </c>
      <c r="I69" s="44">
        <v>4.6343229543808803E-2</v>
      </c>
      <c r="J69" s="44">
        <v>5.5611875452570597E-2</v>
      </c>
      <c r="K69" s="44">
        <v>9.1093410572049199E-2</v>
      </c>
      <c r="L69" s="44">
        <v>0.130340333091962</v>
      </c>
      <c r="M69" s="44">
        <v>0.15988414192614001</v>
      </c>
      <c r="N69" s="44">
        <v>0.29123823316437403</v>
      </c>
      <c r="O69" s="44">
        <v>1</v>
      </c>
    </row>
    <row r="71" spans="1:15" x14ac:dyDescent="0.2">
      <c r="A71" s="57" t="s">
        <v>41</v>
      </c>
      <c r="B71" s="38" t="s">
        <v>11</v>
      </c>
      <c r="C71" s="39">
        <v>2</v>
      </c>
      <c r="D71" s="39"/>
      <c r="E71" s="39">
        <v>1</v>
      </c>
      <c r="F71" s="39">
        <v>3</v>
      </c>
      <c r="G71" s="39">
        <v>2</v>
      </c>
      <c r="H71" s="39">
        <v>4</v>
      </c>
      <c r="I71" s="39">
        <v>3</v>
      </c>
      <c r="J71" s="39">
        <v>11</v>
      </c>
      <c r="K71" s="39">
        <v>29</v>
      </c>
      <c r="L71" s="39">
        <v>37</v>
      </c>
      <c r="M71" s="39">
        <v>206</v>
      </c>
      <c r="N71" s="39">
        <v>574</v>
      </c>
      <c r="O71" s="39">
        <v>872</v>
      </c>
    </row>
    <row r="72" spans="1:15" x14ac:dyDescent="0.2">
      <c r="A72" s="58"/>
      <c r="B72" s="38" t="s">
        <v>13</v>
      </c>
      <c r="C72" s="39">
        <v>64</v>
      </c>
      <c r="D72" s="39">
        <v>31</v>
      </c>
      <c r="E72" s="39">
        <v>42</v>
      </c>
      <c r="F72" s="39">
        <v>63</v>
      </c>
      <c r="G72" s="39">
        <v>110</v>
      </c>
      <c r="H72" s="39">
        <v>142</v>
      </c>
      <c r="I72" s="39">
        <v>104</v>
      </c>
      <c r="J72" s="39">
        <v>154</v>
      </c>
      <c r="K72" s="39">
        <v>173</v>
      </c>
      <c r="L72" s="39">
        <v>196</v>
      </c>
      <c r="M72" s="39">
        <v>189</v>
      </c>
      <c r="N72" s="39">
        <v>207</v>
      </c>
      <c r="O72" s="39">
        <v>1475</v>
      </c>
    </row>
    <row r="73" spans="1:15" x14ac:dyDescent="0.2">
      <c r="A73" s="58"/>
      <c r="B73" s="38" t="s">
        <v>14</v>
      </c>
      <c r="C73" s="39">
        <v>4</v>
      </c>
      <c r="D73" s="39"/>
      <c r="E73" s="39"/>
      <c r="F73" s="39"/>
      <c r="G73" s="39"/>
      <c r="H73" s="39"/>
      <c r="I73" s="39"/>
      <c r="J73" s="39"/>
      <c r="K73" s="39"/>
      <c r="L73" s="39"/>
      <c r="M73" s="39">
        <v>2</v>
      </c>
      <c r="N73" s="39">
        <v>42</v>
      </c>
      <c r="O73" s="39">
        <v>48</v>
      </c>
    </row>
    <row r="74" spans="1:15" x14ac:dyDescent="0.2">
      <c r="A74" s="58"/>
      <c r="B74" s="38" t="s">
        <v>31</v>
      </c>
      <c r="C74" s="39">
        <v>65</v>
      </c>
      <c r="D74" s="39">
        <v>9</v>
      </c>
      <c r="E74" s="39">
        <v>10</v>
      </c>
      <c r="F74" s="39">
        <v>9</v>
      </c>
      <c r="G74" s="39">
        <v>9</v>
      </c>
      <c r="H74" s="39">
        <v>19</v>
      </c>
      <c r="I74" s="39">
        <v>11</v>
      </c>
      <c r="J74" s="39">
        <v>16</v>
      </c>
      <c r="K74" s="39">
        <v>19</v>
      </c>
      <c r="L74" s="39">
        <v>12</v>
      </c>
      <c r="M74" s="39">
        <v>30</v>
      </c>
      <c r="N74" s="39">
        <v>26</v>
      </c>
      <c r="O74" s="39">
        <v>235</v>
      </c>
    </row>
    <row r="75" spans="1:15" x14ac:dyDescent="0.2">
      <c r="A75" s="58"/>
      <c r="B75" s="38" t="s">
        <v>16</v>
      </c>
      <c r="C75" s="39">
        <v>1</v>
      </c>
      <c r="D75" s="40"/>
      <c r="E75" s="40"/>
      <c r="F75" s="39">
        <v>1</v>
      </c>
      <c r="G75" s="39"/>
      <c r="H75" s="39">
        <v>1</v>
      </c>
      <c r="I75" s="39">
        <v>1</v>
      </c>
      <c r="J75" s="39"/>
      <c r="K75" s="39">
        <v>1</v>
      </c>
      <c r="L75" s="39">
        <v>1</v>
      </c>
      <c r="M75" s="39">
        <v>2</v>
      </c>
      <c r="N75" s="39">
        <v>4</v>
      </c>
      <c r="O75" s="39">
        <v>12</v>
      </c>
    </row>
    <row r="76" spans="1:15" x14ac:dyDescent="0.2">
      <c r="A76" s="58"/>
      <c r="B76" s="41" t="s">
        <v>32</v>
      </c>
      <c r="C76" s="42">
        <v>136</v>
      </c>
      <c r="D76" s="42">
        <v>40</v>
      </c>
      <c r="E76" s="42">
        <v>53</v>
      </c>
      <c r="F76" s="42">
        <v>76</v>
      </c>
      <c r="G76" s="42">
        <v>121</v>
      </c>
      <c r="H76" s="42">
        <v>166</v>
      </c>
      <c r="I76" s="42">
        <v>119</v>
      </c>
      <c r="J76" s="42">
        <v>181</v>
      </c>
      <c r="K76" s="42">
        <v>222</v>
      </c>
      <c r="L76" s="42">
        <v>246</v>
      </c>
      <c r="M76" s="42">
        <v>429</v>
      </c>
      <c r="N76" s="42">
        <v>853</v>
      </c>
      <c r="O76" s="42">
        <v>2642</v>
      </c>
    </row>
    <row r="77" spans="1:15" x14ac:dyDescent="0.2">
      <c r="A77" s="59"/>
      <c r="B77" s="43" t="s">
        <v>33</v>
      </c>
      <c r="C77" s="44">
        <v>5.1476154428463303E-2</v>
      </c>
      <c r="D77" s="44">
        <v>1.51400454201363E-2</v>
      </c>
      <c r="E77" s="44">
        <v>2.0060560181680499E-2</v>
      </c>
      <c r="F77" s="44">
        <v>2.87660862982589E-2</v>
      </c>
      <c r="G77" s="44">
        <v>4.5798637395912202E-2</v>
      </c>
      <c r="H77" s="44">
        <v>6.2831188493565504E-2</v>
      </c>
      <c r="I77" s="44">
        <v>4.5041635124905402E-2</v>
      </c>
      <c r="J77" s="44">
        <v>6.8508705526116598E-2</v>
      </c>
      <c r="K77" s="44">
        <v>8.4027252081756307E-2</v>
      </c>
      <c r="L77" s="44">
        <v>9.3111279333838004E-2</v>
      </c>
      <c r="M77" s="44">
        <v>0.16237698713096099</v>
      </c>
      <c r="N77" s="44">
        <v>0.32286146858440601</v>
      </c>
      <c r="O77" s="44">
        <v>1</v>
      </c>
    </row>
    <row r="79" spans="1:15" x14ac:dyDescent="0.2">
      <c r="A79" s="47" t="s">
        <v>49</v>
      </c>
    </row>
    <row r="80" spans="1:15" x14ac:dyDescent="0.2">
      <c r="A80" s="47" t="s">
        <v>6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09533F-D86F-440F-B15D-F426C69D2BBA}"/>
</file>

<file path=customXml/itemProps2.xml><?xml version="1.0" encoding="utf-8"?>
<ds:datastoreItem xmlns:ds="http://schemas.openxmlformats.org/officeDocument/2006/customXml" ds:itemID="{63FBB829-952D-4B48-925C-E6533921E20D}"/>
</file>

<file path=customXml/itemProps3.xml><?xml version="1.0" encoding="utf-8"?>
<ds:datastoreItem xmlns:ds="http://schemas.openxmlformats.org/officeDocument/2006/customXml" ds:itemID="{C558A1BA-F5E6-499A-92F7-8E58539CF6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2019-12-03T10:40:57Z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