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roma" sheetId="1" r:id="rId1"/>
    <sheet name="varpend_roma" sheetId="2" r:id="rId2"/>
  </sheets>
  <definedNames>
    <definedName name="_xlnm._FilterDatabase" localSheetId="0" hidden="1">Flussi_roma!$A$5:$B$9</definedName>
    <definedName name="_xlnm._FilterDatabase" localSheetId="1" hidden="1">varpend_roma!$A$5:$E$5</definedName>
    <definedName name="_xlnm.Print_Area" localSheetId="0">Flussi_roma!$A$1:$D$92</definedName>
    <definedName name="_xlnm.Print_Area" localSheetId="1">varpend_roma!$A$1:$E$27</definedName>
    <definedName name="_xlnm.Print_Titles" localSheetId="0">Flussi_roma!$5:$5</definedName>
  </definedNames>
  <calcPr calcId="162913"/>
</workbook>
</file>

<file path=xl/calcChain.xml><?xml version="1.0" encoding="utf-8"?>
<calcChain xmlns="http://schemas.openxmlformats.org/spreadsheetml/2006/main">
  <c r="H69" i="1" l="1"/>
  <c r="G69" i="1"/>
  <c r="H35" i="1"/>
  <c r="G35" i="1"/>
  <c r="H26" i="1"/>
  <c r="G26" i="1"/>
  <c r="H9" i="1"/>
  <c r="G9" i="1"/>
  <c r="E19" i="2" l="1"/>
  <c r="G63" i="1"/>
  <c r="E13" i="2" l="1"/>
  <c r="G20" i="1"/>
  <c r="E9" i="2"/>
  <c r="G37" i="1" l="1"/>
  <c r="G28" i="1" l="1"/>
  <c r="G54" i="1"/>
  <c r="G79" i="1"/>
  <c r="G11" i="1"/>
  <c r="G46" i="1"/>
  <c r="G71" i="1"/>
  <c r="G88" i="1"/>
  <c r="E37" i="1" l="1"/>
  <c r="E23" i="2"/>
  <c r="E79" i="1" l="1"/>
  <c r="E15" i="2"/>
  <c r="E46" i="1" l="1"/>
  <c r="D44" i="1"/>
  <c r="C44" i="1"/>
  <c r="C46" i="1" l="1"/>
  <c r="E88" i="1"/>
  <c r="E71" i="1"/>
  <c r="E54" i="1"/>
  <c r="E11" i="1"/>
  <c r="E63" i="1"/>
  <c r="E28" i="1"/>
  <c r="E20" i="1"/>
  <c r="D77" i="1" l="1"/>
  <c r="C77" i="1"/>
  <c r="D18" i="1"/>
  <c r="C18" i="1"/>
  <c r="C20" i="1" l="1"/>
  <c r="C79" i="1"/>
  <c r="D52" i="1"/>
  <c r="C52" i="1"/>
  <c r="D35" i="1"/>
  <c r="C35" i="1"/>
  <c r="D26" i="1"/>
  <c r="C26" i="1"/>
  <c r="E17" i="2"/>
  <c r="E11" i="2"/>
  <c r="C37" i="1" l="1"/>
  <c r="C28" i="1"/>
  <c r="C54" i="1"/>
  <c r="D86" i="1" l="1"/>
  <c r="C86" i="1"/>
  <c r="D69" i="1"/>
  <c r="C69" i="1"/>
  <c r="D61" i="1"/>
  <c r="C61" i="1"/>
  <c r="D9" i="1"/>
  <c r="C9" i="1"/>
  <c r="C11" i="1" l="1"/>
  <c r="C63" i="1"/>
  <c r="C71" i="1"/>
  <c r="C88" i="1"/>
  <c r="E25" i="2" l="1"/>
  <c r="E21" i="2"/>
  <c r="E7" i="2"/>
</calcChain>
</file>

<file path=xl/sharedStrings.xml><?xml version="1.0" encoding="utf-8"?>
<sst xmlns="http://schemas.openxmlformats.org/spreadsheetml/2006/main" count="141" uniqueCount="39">
  <si>
    <t>Distretto di Roma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</si>
  <si>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</si>
  <si>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</si>
  <si>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</si>
  <si>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Roma</t>
  </si>
  <si>
    <t>SEZIONE ORDINARIA</t>
  </si>
  <si>
    <t xml:space="preserve">SEZIONE ASSISE </t>
  </si>
  <si>
    <t>SEZIONE MINORENNI</t>
  </si>
  <si>
    <t>TOTALE PENALE</t>
  </si>
  <si>
    <t>Clearance rate</t>
  </si>
  <si>
    <t xml:space="preserve">Tribunale Ordinario di Cassino 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</si>
  <si>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</si>
  <si>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</si>
  <si>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</si>
  <si>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</si>
  <si>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</si>
  <si>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</si>
  <si>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Civitavecchia</t>
  </si>
  <si>
    <t>Tribunale Ordinario di Frosinone</t>
  </si>
  <si>
    <t>Tribunale Ordinario di Latina</t>
  </si>
  <si>
    <t>Tribunale Ordinario di Rieti</t>
  </si>
  <si>
    <t>Tribunale Ordinario di Roma</t>
  </si>
  <si>
    <t>Tribunale Ordinario di Tivoli</t>
  </si>
  <si>
    <t>Tribunale Ordinario di Velletri</t>
  </si>
  <si>
    <t>Tribunale Ordinario di Viterbo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</si>
  <si>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</si>
  <si>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</si>
  <si>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</si>
  <si>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Cassino</t>
  </si>
  <si>
    <t>Iscritti 2017</t>
  </si>
  <si>
    <t>Definiti 2017</t>
  </si>
  <si>
    <t xml:space="preserve">                                     -  </t>
  </si>
  <si>
    <t>Iscritti 2018</t>
  </si>
  <si>
    <t>Definiti 2018</t>
  </si>
  <si>
    <t>Pendenti al 31/12/2016</t>
  </si>
  <si>
    <t>SETTORE PENALE. Anni 2017 - 2019, registro autori di reato noti</t>
  </si>
  <si>
    <t>Iscritti 2019</t>
  </si>
  <si>
    <t>Definiti 2019</t>
  </si>
  <si>
    <t>Pendenti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</si>
</sst>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.0%"/>
    <numFmt numFmtId="166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3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6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3" fontId="16" fillId="2" borderId="3" xfId="3" applyNumberFormat="1" applyFont="1" applyFill="1" applyBorder="1" applyAlignment="1">
      <alignment horizontal="right" wrapText="1"/>
    </xf>
    <xf numFmtId="3" fontId="16" fillId="2" borderId="1" xfId="3" applyNumberFormat="1" applyFont="1" applyFill="1" applyBorder="1" applyAlignment="1">
      <alignment horizontal="right" wrapText="1"/>
    </xf>
    <xf numFmtId="3" fontId="16" fillId="2" borderId="5" xfId="3" applyNumberFormat="1" applyFont="1" applyFill="1" applyBorder="1" applyAlignment="1">
      <alignment horizontal="right" wrapText="1"/>
    </xf>
    <xf numFmtId="3" fontId="17" fillId="2" borderId="1" xfId="3" applyNumberFormat="1" applyFont="1" applyFill="1" applyBorder="1" applyAlignment="1">
      <alignment horizontal="right"/>
    </xf>
    <xf numFmtId="0" fontId="16" fillId="2" borderId="2" xfId="3" applyFont="1" applyFill="1" applyBorder="1" applyAlignment="1">
      <alignment horizontal="right" wrapText="1"/>
    </xf>
    <xf numFmtId="3" fontId="16" fillId="2" borderId="2" xfId="3" applyNumberFormat="1" applyFont="1" applyFill="1" applyBorder="1" applyAlignment="1">
      <alignment horizontal="right" wrapText="1"/>
    </xf>
    <xf numFmtId="3" fontId="16" fillId="2" borderId="4" xfId="3" applyNumberFormat="1" applyFont="1" applyFill="1" applyBorder="1" applyAlignment="1">
      <alignment horizontal="right" wrapText="1"/>
    </xf>
    <xf numFmtId="3" fontId="17" fillId="2" borderId="8" xfId="3" applyNumberFormat="1" applyFont="1" applyFill="1" applyBorder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0" fontId="16" fillId="0" borderId="2" xfId="3" applyFont="1" applyFill="1" applyBorder="1" applyAlignment="1">
      <alignment horizontal="right" wrapText="1"/>
    </xf>
    <xf numFmtId="0" fontId="16" fillId="2" borderId="2" xfId="3" applyFont="1" applyFill="1" applyBorder="1" applyAlignment="1">
      <alignment horizontal="right"/>
    </xf>
    <xf numFmtId="3" fontId="16" fillId="2" borderId="2" xfId="3" applyNumberFormat="1" applyFont="1" applyFill="1" applyBorder="1" applyAlignment="1">
      <alignment horizontal="right"/>
    </xf>
    <xf numFmtId="3" fontId="16" fillId="2" borderId="4" xfId="3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vertical="center"/>
    </xf>
    <xf numFmtId="0" fontId="18" fillId="0" borderId="0" xfId="0" applyFont="1"/>
    <xf numFmtId="3" fontId="16" fillId="0" borderId="3" xfId="3" applyNumberFormat="1" applyFont="1" applyFill="1" applyBorder="1" applyAlignment="1">
      <alignment horizontal="right" wrapText="1"/>
    </xf>
    <xf numFmtId="3" fontId="16" fillId="0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 applyProtection="1">
      <protection locked="0"/>
    </xf>
    <xf numFmtId="3" fontId="16" fillId="0" borderId="2" xfId="3" applyNumberFormat="1" applyFont="1" applyFill="1" applyBorder="1" applyAlignment="1">
      <alignment horizontal="right" wrapText="1"/>
    </xf>
    <xf numFmtId="3" fontId="16" fillId="0" borderId="4" xfId="3" applyNumberFormat="1" applyFont="1" applyFill="1" applyBorder="1" applyAlignment="1">
      <alignment horizontal="right" wrapText="1"/>
    </xf>
    <xf numFmtId="3" fontId="17" fillId="0" borderId="8" xfId="3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166" fontId="6" fillId="2" borderId="7" xfId="0" applyNumberFormat="1" applyFont="1" applyFill="1" applyBorder="1" applyAlignment="1">
      <alignment horizontal="center" vertical="center"/>
    </xf>
    <xf numFmtId="166" fontId="6" fillId="2" borderId="8" xfId="0" applyNumberFormat="1" applyFont="1" applyFill="1" applyBorder="1" applyAlignment="1">
      <alignment horizontal="center" vertical="center"/>
    </xf>
  </cellXfs>
  <cellStyles count="153"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1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showGridLines="0" tabSelected="1" topLeftCell="A31" zoomScale="115" zoomScaleNormal="115" workbookViewId="0">
      <selection activeCell="I65" sqref="I65"/>
    </sheetView>
  </sheetViews>
  <sheetFormatPr defaultColWidth="9.140625" defaultRowHeight="12.75" x14ac:dyDescent="0.2"/>
  <cols>
    <col min="1" max="1" width="19" style="2" customWidth="1"/>
    <col min="2" max="2" width="33.42578125" style="2" customWidth="1"/>
    <col min="3" max="8" width="11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  <c r="C2" s="49"/>
      <c r="D2" s="49"/>
      <c r="E2" s="49"/>
      <c r="F2" s="49"/>
      <c r="G2" s="49"/>
      <c r="H2" s="49"/>
    </row>
    <row r="3" spans="1:8" x14ac:dyDescent="0.2">
      <c r="A3" s="46" t="s">
        <v>35</v>
      </c>
    </row>
    <row r="5" spans="1:8" ht="46.15" customHeight="1" x14ac:dyDescent="0.2">
      <c r="A5" s="4" t="s">
        <v>2</v>
      </c>
      <c r="B5" s="4" t="s">
        <v>3</v>
      </c>
      <c r="C5" s="5" t="s">
        <v>29</v>
      </c>
      <c r="D5" s="5" t="s">
        <v>30</v>
      </c>
      <c r="E5" s="5" t="s">
        <v>32</v>
      </c>
      <c r="F5" s="5" t="s">
        <v>33</v>
      </c>
      <c r="G5" s="5" t="s">
        <v>36</v>
      </c>
      <c r="H5" s="5" t="s">
        <v>37</v>
      </c>
    </row>
    <row r="6" spans="1:8" x14ac:dyDescent="0.2">
      <c r="A6" s="53" t="s">
        <v>4</v>
      </c>
      <c r="B6" s="6" t="s">
        <v>5</v>
      </c>
      <c r="C6" s="32">
        <v>17309</v>
      </c>
      <c r="D6" s="33">
        <v>11496</v>
      </c>
      <c r="E6" s="47">
        <v>12627</v>
      </c>
      <c r="F6" s="48">
        <v>15814</v>
      </c>
      <c r="G6" s="47">
        <v>14478</v>
      </c>
      <c r="H6" s="48">
        <v>15587</v>
      </c>
    </row>
    <row r="7" spans="1:8" x14ac:dyDescent="0.2">
      <c r="A7" s="53"/>
      <c r="B7" s="6" t="s">
        <v>6</v>
      </c>
      <c r="C7" s="32">
        <v>58</v>
      </c>
      <c r="D7" s="33">
        <v>69</v>
      </c>
      <c r="E7" s="32">
        <v>47</v>
      </c>
      <c r="F7" s="33">
        <v>59</v>
      </c>
      <c r="G7" s="32">
        <v>59</v>
      </c>
      <c r="H7" s="33">
        <v>53</v>
      </c>
    </row>
    <row r="8" spans="1:8" x14ac:dyDescent="0.2">
      <c r="A8" s="53"/>
      <c r="B8" s="6" t="s">
        <v>7</v>
      </c>
      <c r="C8" s="34">
        <v>175</v>
      </c>
      <c r="D8" s="33">
        <v>189</v>
      </c>
      <c r="E8" s="34">
        <v>144</v>
      </c>
      <c r="F8" s="33">
        <v>181</v>
      </c>
      <c r="G8" s="34">
        <v>155</v>
      </c>
      <c r="H8" s="33">
        <v>154</v>
      </c>
    </row>
    <row r="9" spans="1:8" x14ac:dyDescent="0.2">
      <c r="A9" s="53"/>
      <c r="B9" s="7" t="s">
        <v>8</v>
      </c>
      <c r="C9" s="35">
        <f t="shared" ref="C9:D9" si="0">SUM(C6:C8)</f>
        <v>17542</v>
      </c>
      <c r="D9" s="35">
        <f t="shared" si="0"/>
        <v>11754</v>
      </c>
      <c r="E9" s="35">
        <v>12818</v>
      </c>
      <c r="F9" s="35">
        <v>16054</v>
      </c>
      <c r="G9" s="35">
        <f t="shared" ref="G9:H9" si="1">SUM(G6:G8)</f>
        <v>14692</v>
      </c>
      <c r="H9" s="35">
        <f t="shared" si="1"/>
        <v>15794</v>
      </c>
    </row>
    <row r="10" spans="1:8" ht="7.15" customHeight="1" x14ac:dyDescent="0.2">
      <c r="A10" s="8"/>
      <c r="B10" s="9"/>
      <c r="C10" s="10"/>
      <c r="D10" s="10"/>
      <c r="E10" s="10"/>
      <c r="F10" s="10"/>
      <c r="G10" s="10"/>
      <c r="H10" s="10"/>
    </row>
    <row r="11" spans="1:8" ht="14.45" customHeight="1" x14ac:dyDescent="0.2">
      <c r="A11" s="8"/>
      <c r="B11" s="11" t="s">
        <v>9</v>
      </c>
      <c r="C11" s="57">
        <f>D9/C9</f>
        <v>0.67004902519667087</v>
      </c>
      <c r="D11" s="58"/>
      <c r="E11" s="57">
        <f>F9/E9</f>
        <v>1.2524574816664067</v>
      </c>
      <c r="F11" s="58"/>
      <c r="G11" s="57">
        <f>H9/G9</f>
        <v>1.0750068064252654</v>
      </c>
      <c r="H11" s="58"/>
    </row>
    <row r="12" spans="1:8" x14ac:dyDescent="0.2">
      <c r="C12" s="12"/>
      <c r="D12" s="12"/>
      <c r="E12" s="12"/>
      <c r="F12" s="12"/>
      <c r="G12" s="12"/>
      <c r="H12" s="12"/>
    </row>
    <row r="13" spans="1:8" x14ac:dyDescent="0.2">
      <c r="A13" s="53" t="s">
        <v>10</v>
      </c>
      <c r="B13" s="13" t="s">
        <v>11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1</v>
      </c>
    </row>
    <row r="14" spans="1:8" x14ac:dyDescent="0.2">
      <c r="A14" s="53" t="s">
        <v>12</v>
      </c>
      <c r="B14" s="13" t="s">
        <v>13</v>
      </c>
      <c r="C14" s="37">
        <v>56</v>
      </c>
      <c r="D14" s="37">
        <v>40</v>
      </c>
      <c r="E14" s="37">
        <v>63</v>
      </c>
      <c r="F14" s="37">
        <v>57</v>
      </c>
      <c r="G14" s="37">
        <v>77</v>
      </c>
      <c r="H14" s="37">
        <v>65</v>
      </c>
    </row>
    <row r="15" spans="1:8" x14ac:dyDescent="0.2">
      <c r="A15" s="53" t="s">
        <v>12</v>
      </c>
      <c r="B15" s="14" t="s">
        <v>14</v>
      </c>
      <c r="C15" s="37">
        <v>2190</v>
      </c>
      <c r="D15" s="37">
        <v>1418</v>
      </c>
      <c r="E15" s="37">
        <v>2059</v>
      </c>
      <c r="F15" s="37">
        <v>1644</v>
      </c>
      <c r="G15" s="37">
        <v>2323</v>
      </c>
      <c r="H15" s="37">
        <v>1791</v>
      </c>
    </row>
    <row r="16" spans="1:8" ht="22.5" x14ac:dyDescent="0.2">
      <c r="A16" s="53" t="s">
        <v>12</v>
      </c>
      <c r="B16" s="15" t="s">
        <v>15</v>
      </c>
      <c r="C16" s="37">
        <v>62</v>
      </c>
      <c r="D16" s="37">
        <v>81</v>
      </c>
      <c r="E16" s="37">
        <v>52</v>
      </c>
      <c r="F16" s="37">
        <v>54</v>
      </c>
      <c r="G16" s="37">
        <v>51</v>
      </c>
      <c r="H16" s="37">
        <v>56</v>
      </c>
    </row>
    <row r="17" spans="1:8" x14ac:dyDescent="0.2">
      <c r="A17" s="53" t="s">
        <v>12</v>
      </c>
      <c r="B17" s="16" t="s">
        <v>16</v>
      </c>
      <c r="C17" s="38">
        <v>3860</v>
      </c>
      <c r="D17" s="38">
        <v>4925</v>
      </c>
      <c r="E17" s="38">
        <v>4312</v>
      </c>
      <c r="F17" s="38">
        <v>3336</v>
      </c>
      <c r="G17" s="38">
        <v>4445</v>
      </c>
      <c r="H17" s="38">
        <v>4056</v>
      </c>
    </row>
    <row r="18" spans="1:8" x14ac:dyDescent="0.2">
      <c r="A18" s="53" t="s">
        <v>12</v>
      </c>
      <c r="B18" s="11" t="s">
        <v>8</v>
      </c>
      <c r="C18" s="39">
        <f t="shared" ref="C18:D18" si="2">SUM(C13:C17)</f>
        <v>6169</v>
      </c>
      <c r="D18" s="39">
        <f t="shared" si="2"/>
        <v>6465</v>
      </c>
      <c r="E18" s="39">
        <v>6486</v>
      </c>
      <c r="F18" s="39">
        <v>5091</v>
      </c>
      <c r="G18" s="39">
        <v>6896</v>
      </c>
      <c r="H18" s="39">
        <v>5969</v>
      </c>
    </row>
    <row r="19" spans="1:8" x14ac:dyDescent="0.2">
      <c r="A19" s="8"/>
      <c r="B19" s="17"/>
      <c r="C19" s="40"/>
      <c r="D19" s="40"/>
      <c r="E19" s="40"/>
      <c r="F19" s="40"/>
      <c r="G19" s="40"/>
      <c r="H19" s="40"/>
    </row>
    <row r="20" spans="1:8" ht="13.9" customHeight="1" x14ac:dyDescent="0.2">
      <c r="A20" s="8"/>
      <c r="B20" s="11" t="s">
        <v>9</v>
      </c>
      <c r="C20" s="57">
        <f>D18/C18</f>
        <v>1.0479818447074081</v>
      </c>
      <c r="D20" s="58"/>
      <c r="E20" s="57">
        <f>F18/E18</f>
        <v>0.78492136910268273</v>
      </c>
      <c r="F20" s="58"/>
      <c r="G20" s="57">
        <f>H18/G18</f>
        <v>0.86557424593967514</v>
      </c>
      <c r="H20" s="58"/>
    </row>
    <row r="21" spans="1:8" x14ac:dyDescent="0.2">
      <c r="C21" s="12"/>
      <c r="D21" s="12"/>
      <c r="E21" s="12"/>
      <c r="F21" s="12"/>
      <c r="G21" s="12"/>
      <c r="H21" s="12"/>
    </row>
    <row r="22" spans="1:8" x14ac:dyDescent="0.2">
      <c r="A22" s="54" t="s">
        <v>17</v>
      </c>
      <c r="B22" s="13" t="s">
        <v>13</v>
      </c>
      <c r="C22" s="37">
        <v>87</v>
      </c>
      <c r="D22" s="37">
        <v>86</v>
      </c>
      <c r="E22" s="37">
        <v>104</v>
      </c>
      <c r="F22" s="37">
        <v>121</v>
      </c>
      <c r="G22" s="37">
        <v>121</v>
      </c>
      <c r="H22" s="37">
        <v>125</v>
      </c>
    </row>
    <row r="23" spans="1:8" ht="12.75" customHeight="1" x14ac:dyDescent="0.2">
      <c r="A23" s="55"/>
      <c r="B23" s="14" t="s">
        <v>14</v>
      </c>
      <c r="C23" s="37">
        <v>2778</v>
      </c>
      <c r="D23" s="37">
        <v>1778</v>
      </c>
      <c r="E23" s="37">
        <v>2629</v>
      </c>
      <c r="F23" s="37">
        <v>2489</v>
      </c>
      <c r="G23" s="37">
        <v>3189</v>
      </c>
      <c r="H23" s="37">
        <v>2505</v>
      </c>
    </row>
    <row r="24" spans="1:8" ht="22.5" customHeight="1" x14ac:dyDescent="0.2">
      <c r="A24" s="55"/>
      <c r="B24" s="15" t="s">
        <v>15</v>
      </c>
      <c r="C24" s="37">
        <v>17</v>
      </c>
      <c r="D24" s="37">
        <v>1</v>
      </c>
      <c r="E24" s="37">
        <v>7</v>
      </c>
      <c r="F24" s="37">
        <v>13</v>
      </c>
      <c r="G24" s="37">
        <v>11</v>
      </c>
      <c r="H24" s="37">
        <v>10</v>
      </c>
    </row>
    <row r="25" spans="1:8" ht="12.75" customHeight="1" x14ac:dyDescent="0.2">
      <c r="A25" s="55"/>
      <c r="B25" s="16" t="s">
        <v>16</v>
      </c>
      <c r="C25" s="38">
        <v>5790</v>
      </c>
      <c r="D25" s="38">
        <v>7281</v>
      </c>
      <c r="E25" s="38">
        <v>6117</v>
      </c>
      <c r="F25" s="38">
        <v>6149</v>
      </c>
      <c r="G25" s="38">
        <v>6353</v>
      </c>
      <c r="H25" s="38">
        <v>6329</v>
      </c>
    </row>
    <row r="26" spans="1:8" ht="12.75" customHeight="1" x14ac:dyDescent="0.2">
      <c r="A26" s="56"/>
      <c r="B26" s="11" t="s">
        <v>8</v>
      </c>
      <c r="C26" s="39">
        <f t="shared" ref="C26:D26" si="3">SUM(C22:C25)</f>
        <v>8672</v>
      </c>
      <c r="D26" s="39">
        <f t="shared" si="3"/>
        <v>9146</v>
      </c>
      <c r="E26" s="39">
        <v>8857</v>
      </c>
      <c r="F26" s="39">
        <v>8772</v>
      </c>
      <c r="G26" s="39">
        <f t="shared" ref="G26:H26" si="4">SUM(G22:G25)</f>
        <v>9674</v>
      </c>
      <c r="H26" s="39">
        <f t="shared" si="4"/>
        <v>8969</v>
      </c>
    </row>
    <row r="27" spans="1:8" x14ac:dyDescent="0.2">
      <c r="A27" s="8"/>
      <c r="B27" s="17"/>
      <c r="C27" s="40"/>
      <c r="D27" s="40"/>
      <c r="E27" s="40"/>
      <c r="F27" s="40"/>
      <c r="G27" s="40"/>
      <c r="H27" s="40"/>
    </row>
    <row r="28" spans="1:8" ht="13.9" customHeight="1" x14ac:dyDescent="0.2">
      <c r="A28" s="8"/>
      <c r="B28" s="11" t="s">
        <v>9</v>
      </c>
      <c r="C28" s="57">
        <f>D26/C26</f>
        <v>1.0546586715867159</v>
      </c>
      <c r="D28" s="58"/>
      <c r="E28" s="57">
        <f>F26/E26</f>
        <v>0.99040307101727443</v>
      </c>
      <c r="F28" s="58"/>
      <c r="G28" s="60">
        <f>H26/G26</f>
        <v>0.9271242505685342</v>
      </c>
      <c r="H28" s="61"/>
    </row>
    <row r="29" spans="1:8" x14ac:dyDescent="0.2">
      <c r="C29" s="12"/>
      <c r="D29" s="12"/>
      <c r="E29" s="12"/>
      <c r="F29" s="12"/>
      <c r="G29" s="12"/>
      <c r="H29" s="12"/>
    </row>
    <row r="30" spans="1:8" x14ac:dyDescent="0.2">
      <c r="A30" s="54" t="s">
        <v>18</v>
      </c>
      <c r="B30" s="13" t="s">
        <v>11</v>
      </c>
      <c r="C30" s="42" t="s">
        <v>31</v>
      </c>
      <c r="D30" s="42">
        <v>4</v>
      </c>
      <c r="E30" s="36">
        <v>2</v>
      </c>
      <c r="F30" s="36">
        <v>3</v>
      </c>
      <c r="G30" s="36">
        <v>2</v>
      </c>
      <c r="H30" s="36">
        <v>0</v>
      </c>
    </row>
    <row r="31" spans="1:8" x14ac:dyDescent="0.2">
      <c r="A31" s="55" t="s">
        <v>12</v>
      </c>
      <c r="B31" s="13" t="s">
        <v>13</v>
      </c>
      <c r="C31" s="43">
        <v>75</v>
      </c>
      <c r="D31" s="43">
        <v>59</v>
      </c>
      <c r="E31" s="37">
        <v>76</v>
      </c>
      <c r="F31" s="37">
        <v>87</v>
      </c>
      <c r="G31" s="37">
        <v>97</v>
      </c>
      <c r="H31" s="37">
        <v>98</v>
      </c>
    </row>
    <row r="32" spans="1:8" x14ac:dyDescent="0.2">
      <c r="A32" s="55" t="s">
        <v>12</v>
      </c>
      <c r="B32" s="14" t="s">
        <v>14</v>
      </c>
      <c r="C32" s="43">
        <v>1731</v>
      </c>
      <c r="D32" s="43">
        <v>1737</v>
      </c>
      <c r="E32" s="37">
        <v>1668</v>
      </c>
      <c r="F32" s="37">
        <v>1838</v>
      </c>
      <c r="G32" s="37">
        <v>2029</v>
      </c>
      <c r="H32" s="37">
        <v>1654</v>
      </c>
    </row>
    <row r="33" spans="1:8" ht="22.5" x14ac:dyDescent="0.2">
      <c r="A33" s="55" t="s">
        <v>12</v>
      </c>
      <c r="B33" s="15" t="s">
        <v>15</v>
      </c>
      <c r="C33" s="43">
        <v>34</v>
      </c>
      <c r="D33" s="43">
        <v>38</v>
      </c>
      <c r="E33" s="37">
        <v>39</v>
      </c>
      <c r="F33" s="37">
        <v>43</v>
      </c>
      <c r="G33" s="37">
        <v>27</v>
      </c>
      <c r="H33" s="37">
        <v>42</v>
      </c>
    </row>
    <row r="34" spans="1:8" x14ac:dyDescent="0.2">
      <c r="A34" s="55" t="s">
        <v>12</v>
      </c>
      <c r="B34" s="16" t="s">
        <v>16</v>
      </c>
      <c r="C34" s="44">
        <v>2775</v>
      </c>
      <c r="D34" s="44">
        <v>2573</v>
      </c>
      <c r="E34" s="38">
        <v>2909</v>
      </c>
      <c r="F34" s="38">
        <v>2833</v>
      </c>
      <c r="G34" s="38">
        <v>3319</v>
      </c>
      <c r="H34" s="38">
        <v>2993</v>
      </c>
    </row>
    <row r="35" spans="1:8" x14ac:dyDescent="0.2">
      <c r="A35" s="56" t="s">
        <v>12</v>
      </c>
      <c r="B35" s="11" t="s">
        <v>8</v>
      </c>
      <c r="C35" s="39">
        <f t="shared" ref="C35:D35" si="5">SUM(C30:C34)</f>
        <v>4615</v>
      </c>
      <c r="D35" s="39">
        <f t="shared" si="5"/>
        <v>4411</v>
      </c>
      <c r="E35" s="39">
        <v>4694</v>
      </c>
      <c r="F35" s="39">
        <v>4804</v>
      </c>
      <c r="G35" s="39">
        <f t="shared" ref="G35:H35" si="6">SUM(G30:G34)</f>
        <v>5474</v>
      </c>
      <c r="H35" s="39">
        <f t="shared" si="6"/>
        <v>4787</v>
      </c>
    </row>
    <row r="36" spans="1:8" x14ac:dyDescent="0.2">
      <c r="A36" s="8"/>
      <c r="B36" s="17"/>
      <c r="C36" s="40"/>
      <c r="D36" s="40"/>
      <c r="E36" s="40"/>
      <c r="F36" s="40"/>
      <c r="G36" s="40"/>
      <c r="H36" s="40"/>
    </row>
    <row r="37" spans="1:8" x14ac:dyDescent="0.2">
      <c r="A37" s="8"/>
      <c r="B37" s="11" t="s">
        <v>9</v>
      </c>
      <c r="C37" s="57">
        <f>D35/C35</f>
        <v>0.95579631635969664</v>
      </c>
      <c r="D37" s="58"/>
      <c r="E37" s="57">
        <f>F35/E35</f>
        <v>1.0234341712824884</v>
      </c>
      <c r="F37" s="58"/>
      <c r="G37" s="57">
        <f>H35/G35</f>
        <v>0.87449762513701135</v>
      </c>
      <c r="H37" s="58"/>
    </row>
    <row r="38" spans="1:8" x14ac:dyDescent="0.2">
      <c r="C38" s="12"/>
      <c r="D38" s="12"/>
      <c r="E38" s="12"/>
      <c r="F38" s="12"/>
      <c r="G38" s="12"/>
      <c r="H38" s="12"/>
    </row>
    <row r="39" spans="1:8" x14ac:dyDescent="0.2">
      <c r="A39" s="54" t="s">
        <v>19</v>
      </c>
      <c r="B39" s="13" t="s">
        <v>11</v>
      </c>
      <c r="C39" s="41">
        <v>2</v>
      </c>
      <c r="D39" s="41">
        <v>2</v>
      </c>
      <c r="E39" s="36">
        <v>2</v>
      </c>
      <c r="F39" s="36">
        <v>2</v>
      </c>
      <c r="G39" s="36">
        <v>1</v>
      </c>
      <c r="H39" s="36">
        <v>1</v>
      </c>
    </row>
    <row r="40" spans="1:8" x14ac:dyDescent="0.2">
      <c r="A40" s="55" t="s">
        <v>12</v>
      </c>
      <c r="B40" s="13" t="s">
        <v>13</v>
      </c>
      <c r="C40" s="37">
        <v>202</v>
      </c>
      <c r="D40" s="37">
        <v>155</v>
      </c>
      <c r="E40" s="37">
        <v>178</v>
      </c>
      <c r="F40" s="37">
        <v>160</v>
      </c>
      <c r="G40" s="37">
        <v>163</v>
      </c>
      <c r="H40" s="37">
        <v>218</v>
      </c>
    </row>
    <row r="41" spans="1:8" x14ac:dyDescent="0.2">
      <c r="A41" s="55" t="s">
        <v>12</v>
      </c>
      <c r="B41" s="14" t="s">
        <v>14</v>
      </c>
      <c r="C41" s="37">
        <v>3566</v>
      </c>
      <c r="D41" s="37">
        <v>2703</v>
      </c>
      <c r="E41" s="37">
        <v>4997</v>
      </c>
      <c r="F41" s="37">
        <v>3277</v>
      </c>
      <c r="G41" s="37">
        <v>2902</v>
      </c>
      <c r="H41" s="37">
        <v>3608</v>
      </c>
    </row>
    <row r="42" spans="1:8" ht="22.5" x14ac:dyDescent="0.2">
      <c r="A42" s="55" t="s">
        <v>12</v>
      </c>
      <c r="B42" s="15" t="s">
        <v>15</v>
      </c>
      <c r="C42" s="37">
        <v>7</v>
      </c>
      <c r="D42" s="37">
        <v>20</v>
      </c>
      <c r="E42" s="37">
        <v>29</v>
      </c>
      <c r="F42" s="37">
        <v>15</v>
      </c>
      <c r="G42" s="37">
        <v>44</v>
      </c>
      <c r="H42" s="37">
        <v>74</v>
      </c>
    </row>
    <row r="43" spans="1:8" x14ac:dyDescent="0.2">
      <c r="A43" s="55" t="s">
        <v>12</v>
      </c>
      <c r="B43" s="16" t="s">
        <v>16</v>
      </c>
      <c r="C43" s="38">
        <v>5381</v>
      </c>
      <c r="D43" s="38">
        <v>7138</v>
      </c>
      <c r="E43" s="38">
        <v>5108</v>
      </c>
      <c r="F43" s="38">
        <v>8080</v>
      </c>
      <c r="G43" s="38">
        <v>5134</v>
      </c>
      <c r="H43" s="38">
        <v>6923</v>
      </c>
    </row>
    <row r="44" spans="1:8" x14ac:dyDescent="0.2">
      <c r="A44" s="56" t="s">
        <v>12</v>
      </c>
      <c r="B44" s="11" t="s">
        <v>8</v>
      </c>
      <c r="C44" s="39">
        <f t="shared" ref="C44:D44" si="7">SUM(C39:C43)</f>
        <v>9158</v>
      </c>
      <c r="D44" s="39">
        <f t="shared" si="7"/>
        <v>10018</v>
      </c>
      <c r="E44" s="39">
        <v>10314</v>
      </c>
      <c r="F44" s="39">
        <v>11534</v>
      </c>
      <c r="G44" s="39">
        <v>8244</v>
      </c>
      <c r="H44" s="39">
        <v>10824</v>
      </c>
    </row>
    <row r="45" spans="1:8" x14ac:dyDescent="0.2">
      <c r="A45" s="8"/>
      <c r="B45" s="17"/>
      <c r="C45" s="40"/>
      <c r="D45" s="40"/>
      <c r="E45" s="40"/>
      <c r="F45" s="40"/>
      <c r="G45" s="40"/>
      <c r="H45" s="40"/>
    </row>
    <row r="46" spans="1:8" x14ac:dyDescent="0.2">
      <c r="A46" s="8"/>
      <c r="B46" s="11" t="s">
        <v>9</v>
      </c>
      <c r="C46" s="57">
        <f>D44/C44</f>
        <v>1.093906966586591</v>
      </c>
      <c r="D46" s="58"/>
      <c r="E46" s="57">
        <f>F44/E44</f>
        <v>1.1182858250921077</v>
      </c>
      <c r="F46" s="58"/>
      <c r="G46" s="57">
        <f>H44/G44</f>
        <v>1.3129548762736536</v>
      </c>
      <c r="H46" s="58"/>
    </row>
    <row r="47" spans="1:8" x14ac:dyDescent="0.2">
      <c r="C47" s="12"/>
      <c r="D47" s="12"/>
      <c r="E47" s="12"/>
      <c r="F47" s="12"/>
      <c r="G47" s="12"/>
      <c r="H47" s="12"/>
    </row>
    <row r="48" spans="1:8" x14ac:dyDescent="0.2">
      <c r="A48" s="54" t="s">
        <v>20</v>
      </c>
      <c r="B48" s="13" t="s">
        <v>13</v>
      </c>
      <c r="C48" s="37">
        <v>35</v>
      </c>
      <c r="D48" s="37">
        <v>43</v>
      </c>
      <c r="E48" s="37">
        <v>34</v>
      </c>
      <c r="F48" s="37">
        <v>55</v>
      </c>
      <c r="G48" s="37">
        <v>37</v>
      </c>
      <c r="H48" s="37">
        <v>35</v>
      </c>
    </row>
    <row r="49" spans="1:8" x14ac:dyDescent="0.2">
      <c r="A49" s="55"/>
      <c r="B49" s="14" t="s">
        <v>14</v>
      </c>
      <c r="C49" s="37">
        <v>1390</v>
      </c>
      <c r="D49" s="37">
        <v>868</v>
      </c>
      <c r="E49" s="37">
        <v>1054</v>
      </c>
      <c r="F49" s="37">
        <v>1014</v>
      </c>
      <c r="G49" s="37">
        <v>770</v>
      </c>
      <c r="H49" s="37">
        <v>896</v>
      </c>
    </row>
    <row r="50" spans="1:8" ht="22.5" x14ac:dyDescent="0.2">
      <c r="A50" s="55"/>
      <c r="B50" s="15" t="s">
        <v>15</v>
      </c>
      <c r="C50" s="37">
        <v>3</v>
      </c>
      <c r="D50" s="37">
        <v>10</v>
      </c>
      <c r="E50" s="37">
        <v>9</v>
      </c>
      <c r="F50" s="37">
        <v>5</v>
      </c>
      <c r="G50" s="37">
        <v>20</v>
      </c>
      <c r="H50" s="37">
        <v>16</v>
      </c>
    </row>
    <row r="51" spans="1:8" x14ac:dyDescent="0.2">
      <c r="A51" s="55"/>
      <c r="B51" s="16" t="s">
        <v>16</v>
      </c>
      <c r="C51" s="38">
        <v>2053</v>
      </c>
      <c r="D51" s="38">
        <v>1947</v>
      </c>
      <c r="E51" s="38">
        <v>1815</v>
      </c>
      <c r="F51" s="38">
        <v>1594</v>
      </c>
      <c r="G51" s="38">
        <v>1646</v>
      </c>
      <c r="H51" s="38">
        <v>1609</v>
      </c>
    </row>
    <row r="52" spans="1:8" x14ac:dyDescent="0.2">
      <c r="A52" s="56"/>
      <c r="B52" s="11" t="s">
        <v>8</v>
      </c>
      <c r="C52" s="39">
        <f t="shared" ref="C52:D52" si="8">SUM(C48:C51)</f>
        <v>3481</v>
      </c>
      <c r="D52" s="39">
        <f t="shared" si="8"/>
        <v>2868</v>
      </c>
      <c r="E52" s="39">
        <v>2912</v>
      </c>
      <c r="F52" s="39">
        <v>2668</v>
      </c>
      <c r="G52" s="39">
        <v>2473</v>
      </c>
      <c r="H52" s="39">
        <v>2556</v>
      </c>
    </row>
    <row r="53" spans="1:8" x14ac:dyDescent="0.2">
      <c r="A53" s="8"/>
      <c r="B53" s="17"/>
      <c r="C53" s="40"/>
      <c r="D53" s="40"/>
      <c r="E53" s="40"/>
      <c r="F53" s="40"/>
      <c r="G53" s="40"/>
      <c r="H53" s="40"/>
    </row>
    <row r="54" spans="1:8" x14ac:dyDescent="0.2">
      <c r="A54" s="8"/>
      <c r="B54" s="11" t="s">
        <v>9</v>
      </c>
      <c r="C54" s="57">
        <f>D52/C52</f>
        <v>0.82390117782246486</v>
      </c>
      <c r="D54" s="58"/>
      <c r="E54" s="57">
        <f>F52/E52</f>
        <v>0.91620879120879117</v>
      </c>
      <c r="F54" s="58"/>
      <c r="G54" s="57">
        <f>H52/G52</f>
        <v>1.0335624747270522</v>
      </c>
      <c r="H54" s="58"/>
    </row>
    <row r="55" spans="1:8" x14ac:dyDescent="0.2">
      <c r="C55" s="12"/>
      <c r="D55" s="12"/>
      <c r="E55" s="12"/>
      <c r="F55" s="12"/>
      <c r="G55" s="12"/>
      <c r="H55" s="12"/>
    </row>
    <row r="56" spans="1:8" x14ac:dyDescent="0.2">
      <c r="A56" s="54" t="s">
        <v>21</v>
      </c>
      <c r="B56" s="13" t="s">
        <v>11</v>
      </c>
      <c r="C56" s="36">
        <v>21</v>
      </c>
      <c r="D56" s="36">
        <v>23</v>
      </c>
      <c r="E56" s="36">
        <v>29</v>
      </c>
      <c r="F56" s="36">
        <v>30</v>
      </c>
      <c r="G56" s="36">
        <v>13</v>
      </c>
      <c r="H56" s="36">
        <v>16</v>
      </c>
    </row>
    <row r="57" spans="1:8" x14ac:dyDescent="0.2">
      <c r="A57" s="55" t="s">
        <v>12</v>
      </c>
      <c r="B57" s="13" t="s">
        <v>13</v>
      </c>
      <c r="C57" s="37">
        <v>1422</v>
      </c>
      <c r="D57" s="37">
        <v>1269</v>
      </c>
      <c r="E57" s="37">
        <v>1602</v>
      </c>
      <c r="F57" s="37">
        <v>1369</v>
      </c>
      <c r="G57" s="37">
        <v>1721</v>
      </c>
      <c r="H57" s="37">
        <v>1404</v>
      </c>
    </row>
    <row r="58" spans="1:8" x14ac:dyDescent="0.2">
      <c r="A58" s="55" t="s">
        <v>12</v>
      </c>
      <c r="B58" s="14" t="s">
        <v>14</v>
      </c>
      <c r="C58" s="37">
        <v>20188</v>
      </c>
      <c r="D58" s="37">
        <v>15663</v>
      </c>
      <c r="E58" s="37">
        <v>19079</v>
      </c>
      <c r="F58" s="37">
        <v>17029</v>
      </c>
      <c r="G58" s="37">
        <v>20392</v>
      </c>
      <c r="H58" s="37">
        <v>16823</v>
      </c>
    </row>
    <row r="59" spans="1:8" ht="22.5" x14ac:dyDescent="0.2">
      <c r="A59" s="55" t="s">
        <v>12</v>
      </c>
      <c r="B59" s="15" t="s">
        <v>15</v>
      </c>
      <c r="C59" s="37">
        <v>278</v>
      </c>
      <c r="D59" s="37">
        <v>177</v>
      </c>
      <c r="E59" s="37">
        <v>212</v>
      </c>
      <c r="F59" s="37">
        <v>226</v>
      </c>
      <c r="G59" s="37">
        <v>153</v>
      </c>
      <c r="H59" s="37">
        <v>184</v>
      </c>
    </row>
    <row r="60" spans="1:8" x14ac:dyDescent="0.2">
      <c r="A60" s="55" t="s">
        <v>12</v>
      </c>
      <c r="B60" s="16" t="s">
        <v>16</v>
      </c>
      <c r="C60" s="38">
        <v>35580</v>
      </c>
      <c r="D60" s="38">
        <v>36324</v>
      </c>
      <c r="E60" s="38">
        <v>39028</v>
      </c>
      <c r="F60" s="38">
        <v>35644</v>
      </c>
      <c r="G60" s="38">
        <v>33610</v>
      </c>
      <c r="H60" s="38">
        <v>31897</v>
      </c>
    </row>
    <row r="61" spans="1:8" x14ac:dyDescent="0.2">
      <c r="A61" s="56" t="s">
        <v>12</v>
      </c>
      <c r="B61" s="11" t="s">
        <v>8</v>
      </c>
      <c r="C61" s="39">
        <f t="shared" ref="C61:D61" si="9">SUM(C56:C60)</f>
        <v>57489</v>
      </c>
      <c r="D61" s="39">
        <f t="shared" si="9"/>
        <v>53456</v>
      </c>
      <c r="E61" s="39">
        <v>59950</v>
      </c>
      <c r="F61" s="39">
        <v>54298</v>
      </c>
      <c r="G61" s="39">
        <v>55889</v>
      </c>
      <c r="H61" s="39">
        <v>50324</v>
      </c>
    </row>
    <row r="62" spans="1:8" x14ac:dyDescent="0.2">
      <c r="A62" s="8"/>
      <c r="B62" s="17"/>
      <c r="C62" s="40"/>
      <c r="D62" s="40"/>
      <c r="E62" s="40"/>
      <c r="F62" s="40"/>
      <c r="G62" s="40"/>
      <c r="H62" s="40"/>
    </row>
    <row r="63" spans="1:8" x14ac:dyDescent="0.2">
      <c r="A63" s="8"/>
      <c r="B63" s="11" t="s">
        <v>9</v>
      </c>
      <c r="C63" s="57">
        <f>D61/C61</f>
        <v>0.92984744907721473</v>
      </c>
      <c r="D63" s="58"/>
      <c r="E63" s="57">
        <f>F61/E61</f>
        <v>0.90572143452877396</v>
      </c>
      <c r="F63" s="58"/>
      <c r="G63" s="57">
        <f>H61/G61</f>
        <v>0.90042763334466536</v>
      </c>
      <c r="H63" s="58"/>
    </row>
    <row r="64" spans="1:8" x14ac:dyDescent="0.2">
      <c r="C64" s="12"/>
      <c r="D64" s="12"/>
      <c r="E64" s="12"/>
      <c r="F64" s="12"/>
      <c r="G64" s="12"/>
      <c r="H64" s="12"/>
    </row>
    <row r="65" spans="1:8" ht="12.75" customHeight="1" x14ac:dyDescent="0.2">
      <c r="A65" s="54" t="s">
        <v>22</v>
      </c>
      <c r="B65" s="13" t="s">
        <v>13</v>
      </c>
      <c r="C65" s="37">
        <v>89</v>
      </c>
      <c r="D65" s="37">
        <v>45</v>
      </c>
      <c r="E65" s="50">
        <v>110</v>
      </c>
      <c r="F65" s="50">
        <v>60</v>
      </c>
      <c r="G65" s="37">
        <v>97</v>
      </c>
      <c r="H65" s="37">
        <v>68</v>
      </c>
    </row>
    <row r="66" spans="1:8" x14ac:dyDescent="0.2">
      <c r="A66" s="55"/>
      <c r="B66" s="14" t="s">
        <v>14</v>
      </c>
      <c r="C66" s="37">
        <v>3349</v>
      </c>
      <c r="D66" s="37">
        <v>2495</v>
      </c>
      <c r="E66" s="50">
        <v>2300</v>
      </c>
      <c r="F66" s="50">
        <v>1905</v>
      </c>
      <c r="G66" s="37">
        <v>2160</v>
      </c>
      <c r="H66" s="37">
        <v>1878</v>
      </c>
    </row>
    <row r="67" spans="1:8" ht="22.5" x14ac:dyDescent="0.2">
      <c r="A67" s="55"/>
      <c r="B67" s="15" t="s">
        <v>15</v>
      </c>
      <c r="C67" s="37">
        <v>9</v>
      </c>
      <c r="D67" s="37">
        <v>14</v>
      </c>
      <c r="E67" s="50">
        <v>7</v>
      </c>
      <c r="F67" s="50">
        <v>18</v>
      </c>
      <c r="G67" s="37">
        <v>22</v>
      </c>
      <c r="H67" s="37">
        <v>5</v>
      </c>
    </row>
    <row r="68" spans="1:8" x14ac:dyDescent="0.2">
      <c r="A68" s="55"/>
      <c r="B68" s="16" t="s">
        <v>16</v>
      </c>
      <c r="C68" s="38">
        <v>5469</v>
      </c>
      <c r="D68" s="38">
        <v>5354</v>
      </c>
      <c r="E68" s="51">
        <v>5471</v>
      </c>
      <c r="F68" s="51">
        <v>5439</v>
      </c>
      <c r="G68" s="38">
        <v>5452</v>
      </c>
      <c r="H68" s="38">
        <v>5483</v>
      </c>
    </row>
    <row r="69" spans="1:8" x14ac:dyDescent="0.2">
      <c r="A69" s="56"/>
      <c r="B69" s="11" t="s">
        <v>8</v>
      </c>
      <c r="C69" s="39">
        <f t="shared" ref="C69:D69" si="10">SUM(C65:C68)</f>
        <v>8916</v>
      </c>
      <c r="D69" s="39">
        <f t="shared" si="10"/>
        <v>7908</v>
      </c>
      <c r="E69" s="52">
        <v>7888</v>
      </c>
      <c r="F69" s="52">
        <v>7422</v>
      </c>
      <c r="G69" s="39">
        <f t="shared" ref="G69:H69" si="11">SUM(G65:G68)</f>
        <v>7731</v>
      </c>
      <c r="H69" s="39">
        <f t="shared" si="11"/>
        <v>7434</v>
      </c>
    </row>
    <row r="70" spans="1:8" x14ac:dyDescent="0.2">
      <c r="A70" s="8"/>
      <c r="B70" s="17"/>
      <c r="C70" s="40"/>
      <c r="D70" s="40"/>
      <c r="E70" s="40"/>
      <c r="F70" s="40"/>
      <c r="G70" s="40"/>
      <c r="H70" s="40"/>
    </row>
    <row r="71" spans="1:8" ht="13.9" customHeight="1" x14ac:dyDescent="0.2">
      <c r="A71" s="8"/>
      <c r="B71" s="11" t="s">
        <v>9</v>
      </c>
      <c r="C71" s="57">
        <f>D69/C69</f>
        <v>0.88694481830417227</v>
      </c>
      <c r="D71" s="58"/>
      <c r="E71" s="57">
        <f>F69/E69</f>
        <v>0.94092292089249496</v>
      </c>
      <c r="F71" s="58"/>
      <c r="G71" s="57">
        <f>H69/G69</f>
        <v>0.96158323632130382</v>
      </c>
      <c r="H71" s="58"/>
    </row>
    <row r="72" spans="1:8" x14ac:dyDescent="0.2">
      <c r="C72" s="12"/>
      <c r="D72" s="12"/>
      <c r="E72" s="12"/>
      <c r="F72" s="12"/>
      <c r="G72" s="12"/>
      <c r="H72" s="12"/>
    </row>
    <row r="73" spans="1:8" x14ac:dyDescent="0.2">
      <c r="A73" s="54" t="s">
        <v>23</v>
      </c>
      <c r="B73" s="13" t="s">
        <v>13</v>
      </c>
      <c r="C73" s="37">
        <v>191</v>
      </c>
      <c r="D73" s="37">
        <v>180</v>
      </c>
      <c r="E73" s="37">
        <v>239</v>
      </c>
      <c r="F73" s="37">
        <v>228</v>
      </c>
      <c r="G73" s="37">
        <v>218</v>
      </c>
      <c r="H73" s="37">
        <v>198</v>
      </c>
    </row>
    <row r="74" spans="1:8" x14ac:dyDescent="0.2">
      <c r="A74" s="55"/>
      <c r="B74" s="14" t="s">
        <v>14</v>
      </c>
      <c r="C74" s="37">
        <v>3793</v>
      </c>
      <c r="D74" s="37">
        <v>2734</v>
      </c>
      <c r="E74" s="37">
        <v>3715</v>
      </c>
      <c r="F74" s="37">
        <v>3266</v>
      </c>
      <c r="G74" s="37">
        <v>3761</v>
      </c>
      <c r="H74" s="37">
        <v>3206</v>
      </c>
    </row>
    <row r="75" spans="1:8" ht="22.5" x14ac:dyDescent="0.2">
      <c r="A75" s="55"/>
      <c r="B75" s="15" t="s">
        <v>15</v>
      </c>
      <c r="C75" s="43">
        <v>0</v>
      </c>
      <c r="D75" s="37">
        <v>2</v>
      </c>
      <c r="E75" s="37">
        <v>9</v>
      </c>
      <c r="F75" s="37">
        <v>0</v>
      </c>
      <c r="G75" s="37">
        <v>13</v>
      </c>
      <c r="H75" s="37">
        <v>11</v>
      </c>
    </row>
    <row r="76" spans="1:8" x14ac:dyDescent="0.2">
      <c r="A76" s="55"/>
      <c r="B76" s="16" t="s">
        <v>16</v>
      </c>
      <c r="C76" s="38">
        <v>7190</v>
      </c>
      <c r="D76" s="38">
        <v>8420</v>
      </c>
      <c r="E76" s="38">
        <v>6609</v>
      </c>
      <c r="F76" s="38">
        <v>3943</v>
      </c>
      <c r="G76" s="38">
        <v>8196</v>
      </c>
      <c r="H76" s="38">
        <v>7379</v>
      </c>
    </row>
    <row r="77" spans="1:8" x14ac:dyDescent="0.2">
      <c r="A77" s="56"/>
      <c r="B77" s="11" t="s">
        <v>8</v>
      </c>
      <c r="C77" s="39">
        <f t="shared" ref="C77:D77" si="12">SUM(C73:C76)</f>
        <v>11174</v>
      </c>
      <c r="D77" s="39">
        <f t="shared" si="12"/>
        <v>11336</v>
      </c>
      <c r="E77" s="39">
        <v>10572</v>
      </c>
      <c r="F77" s="39">
        <v>7437</v>
      </c>
      <c r="G77" s="39">
        <v>12188</v>
      </c>
      <c r="H77" s="39">
        <v>10794</v>
      </c>
    </row>
    <row r="78" spans="1:8" x14ac:dyDescent="0.2">
      <c r="A78" s="8"/>
      <c r="B78" s="17"/>
      <c r="C78" s="40"/>
      <c r="D78" s="40"/>
      <c r="E78" s="40"/>
      <c r="F78" s="40"/>
      <c r="G78" s="40"/>
      <c r="H78" s="40"/>
    </row>
    <row r="79" spans="1:8" x14ac:dyDescent="0.2">
      <c r="A79" s="8"/>
      <c r="B79" s="11" t="s">
        <v>9</v>
      </c>
      <c r="C79" s="57">
        <f>D77/C77</f>
        <v>1.0144979416502595</v>
      </c>
      <c r="D79" s="58"/>
      <c r="E79" s="57">
        <f>F77/E77</f>
        <v>0.70346197502837682</v>
      </c>
      <c r="F79" s="58"/>
      <c r="G79" s="57">
        <f>H77/G77</f>
        <v>0.88562520511978993</v>
      </c>
      <c r="H79" s="58"/>
    </row>
    <row r="80" spans="1:8" x14ac:dyDescent="0.2">
      <c r="C80" s="12"/>
      <c r="D80" s="12"/>
      <c r="E80" s="12"/>
      <c r="F80" s="12"/>
      <c r="G80" s="12"/>
      <c r="H80" s="12"/>
    </row>
    <row r="81" spans="1:8" x14ac:dyDescent="0.2">
      <c r="A81" s="53" t="s">
        <v>24</v>
      </c>
      <c r="B81" s="13" t="s">
        <v>11</v>
      </c>
      <c r="C81" s="42">
        <v>0</v>
      </c>
      <c r="D81" s="42">
        <v>1</v>
      </c>
      <c r="E81" s="36">
        <v>3</v>
      </c>
      <c r="F81" s="36">
        <v>2</v>
      </c>
      <c r="G81" s="36">
        <v>3</v>
      </c>
      <c r="H81" s="36">
        <v>2</v>
      </c>
    </row>
    <row r="82" spans="1:8" x14ac:dyDescent="0.2">
      <c r="A82" s="53" t="s">
        <v>12</v>
      </c>
      <c r="B82" s="13" t="s">
        <v>13</v>
      </c>
      <c r="C82" s="43">
        <v>89</v>
      </c>
      <c r="D82" s="43">
        <v>29</v>
      </c>
      <c r="E82" s="37">
        <v>93</v>
      </c>
      <c r="F82" s="37">
        <v>70</v>
      </c>
      <c r="G82" s="37">
        <v>81</v>
      </c>
      <c r="H82" s="37">
        <v>104</v>
      </c>
    </row>
    <row r="83" spans="1:8" x14ac:dyDescent="0.2">
      <c r="A83" s="53" t="s">
        <v>12</v>
      </c>
      <c r="B83" s="14" t="s">
        <v>14</v>
      </c>
      <c r="C83" s="43">
        <v>2199</v>
      </c>
      <c r="D83" s="43">
        <v>1576</v>
      </c>
      <c r="E83" s="37">
        <v>2293</v>
      </c>
      <c r="F83" s="37">
        <v>2073</v>
      </c>
      <c r="G83" s="37">
        <v>2162</v>
      </c>
      <c r="H83" s="37">
        <v>2284</v>
      </c>
    </row>
    <row r="84" spans="1:8" ht="22.5" x14ac:dyDescent="0.2">
      <c r="A84" s="53" t="s">
        <v>12</v>
      </c>
      <c r="B84" s="15" t="s">
        <v>15</v>
      </c>
      <c r="C84" s="43">
        <v>12</v>
      </c>
      <c r="D84" s="43">
        <v>15</v>
      </c>
      <c r="E84" s="37">
        <v>37</v>
      </c>
      <c r="F84" s="37">
        <v>27</v>
      </c>
      <c r="G84" s="37">
        <v>29</v>
      </c>
      <c r="H84" s="37">
        <v>38</v>
      </c>
    </row>
    <row r="85" spans="1:8" x14ac:dyDescent="0.2">
      <c r="A85" s="53" t="s">
        <v>12</v>
      </c>
      <c r="B85" s="16" t="s">
        <v>16</v>
      </c>
      <c r="C85" s="44">
        <v>3544</v>
      </c>
      <c r="D85" s="44">
        <v>7683</v>
      </c>
      <c r="E85" s="38">
        <v>3711</v>
      </c>
      <c r="F85" s="38">
        <v>2720</v>
      </c>
      <c r="G85" s="38">
        <v>3264</v>
      </c>
      <c r="H85" s="38">
        <v>6727</v>
      </c>
    </row>
    <row r="86" spans="1:8" x14ac:dyDescent="0.2">
      <c r="A86" s="53" t="s">
        <v>12</v>
      </c>
      <c r="B86" s="11" t="s">
        <v>8</v>
      </c>
      <c r="C86" s="39">
        <f t="shared" ref="C86:D86" si="13">SUM(C81:C85)</f>
        <v>5844</v>
      </c>
      <c r="D86" s="39">
        <f t="shared" si="13"/>
        <v>9304</v>
      </c>
      <c r="E86" s="39">
        <v>6137</v>
      </c>
      <c r="F86" s="39">
        <v>4892</v>
      </c>
      <c r="G86" s="39">
        <v>5539</v>
      </c>
      <c r="H86" s="39">
        <v>9155</v>
      </c>
    </row>
    <row r="87" spans="1:8" ht="6" customHeight="1" x14ac:dyDescent="0.2">
      <c r="A87" s="8"/>
      <c r="B87" s="17"/>
      <c r="C87" s="40"/>
      <c r="D87" s="40"/>
      <c r="E87" s="40"/>
      <c r="F87" s="40"/>
      <c r="G87" s="40"/>
      <c r="H87" s="40"/>
    </row>
    <row r="88" spans="1:8" x14ac:dyDescent="0.2">
      <c r="A88" s="8"/>
      <c r="B88" s="11" t="s">
        <v>9</v>
      </c>
      <c r="C88" s="57">
        <f>D86/C86</f>
        <v>1.592060232717317</v>
      </c>
      <c r="D88" s="58"/>
      <c r="E88" s="57">
        <f>F86/E86</f>
        <v>0.79713214925859543</v>
      </c>
      <c r="F88" s="58"/>
      <c r="G88" s="57">
        <f>H86/G86</f>
        <v>1.6528254197508576</v>
      </c>
      <c r="H88" s="58"/>
    </row>
    <row r="89" spans="1:8" x14ac:dyDescent="0.2">
      <c r="A89" s="8"/>
      <c r="B89" s="17"/>
      <c r="C89" s="40"/>
      <c r="D89" s="40"/>
      <c r="E89" s="40"/>
      <c r="F89" s="40"/>
      <c r="G89" s="40"/>
      <c r="H89" s="40"/>
    </row>
    <row r="90" spans="1:8" x14ac:dyDescent="0.2">
      <c r="A90" s="18"/>
    </row>
    <row r="91" spans="1:8" ht="27" customHeight="1" x14ac:dyDescent="0.2">
      <c r="A91" s="59"/>
      <c r="B91" s="59"/>
    </row>
    <row r="92" spans="1:8" ht="33.6" customHeight="1" x14ac:dyDescent="0.2">
      <c r="A92" s="59" t="s">
        <v>25</v>
      </c>
      <c r="B92" s="59"/>
      <c r="C92" s="59"/>
      <c r="D92" s="59"/>
      <c r="E92" s="59"/>
      <c r="F92" s="59"/>
    </row>
  </sheetData>
  <mergeCells count="42">
    <mergeCell ref="G54:H54"/>
    <mergeCell ref="G63:H63"/>
    <mergeCell ref="G71:H71"/>
    <mergeCell ref="G79:H79"/>
    <mergeCell ref="G88:H88"/>
    <mergeCell ref="G11:H11"/>
    <mergeCell ref="G20:H20"/>
    <mergeCell ref="G28:H28"/>
    <mergeCell ref="G37:H37"/>
    <mergeCell ref="G46:H46"/>
    <mergeCell ref="E71:F71"/>
    <mergeCell ref="E79:F79"/>
    <mergeCell ref="E88:F88"/>
    <mergeCell ref="A30:A35"/>
    <mergeCell ref="C28:D28"/>
    <mergeCell ref="C37:D37"/>
    <mergeCell ref="E11:F11"/>
    <mergeCell ref="E20:F20"/>
    <mergeCell ref="E28:F28"/>
    <mergeCell ref="E37:F37"/>
    <mergeCell ref="E46:F46"/>
    <mergeCell ref="A92:F92"/>
    <mergeCell ref="A39:A44"/>
    <mergeCell ref="A48:A52"/>
    <mergeCell ref="A56:A61"/>
    <mergeCell ref="A65:A69"/>
    <mergeCell ref="C54:D54"/>
    <mergeCell ref="C63:D63"/>
    <mergeCell ref="C71:D71"/>
    <mergeCell ref="C79:D79"/>
    <mergeCell ref="C88:D88"/>
    <mergeCell ref="A73:A77"/>
    <mergeCell ref="C46:D46"/>
    <mergeCell ref="A81:A86"/>
    <mergeCell ref="A91:B91"/>
    <mergeCell ref="E54:F54"/>
    <mergeCell ref="E63:F63"/>
    <mergeCell ref="A6:A9"/>
    <mergeCell ref="A13:A18"/>
    <mergeCell ref="A22:A26"/>
    <mergeCell ref="C11:D11"/>
    <mergeCell ref="C20:D20"/>
  </mergeCells>
  <conditionalFormatting sqref="C11:D11">
    <cfRule type="cellIs" dxfId="110" priority="168" operator="greaterThan">
      <formula>1</formula>
    </cfRule>
    <cfRule type="cellIs" dxfId="109" priority="175" operator="lessThan">
      <formula>1</formula>
    </cfRule>
  </conditionalFormatting>
  <conditionalFormatting sqref="C71:D71">
    <cfRule type="cellIs" dxfId="108" priority="172" operator="lessThan">
      <formula>1</formula>
    </cfRule>
    <cfRule type="cellIs" dxfId="107" priority="173" operator="lessThan">
      <formula>0.99</formula>
    </cfRule>
    <cfRule type="cellIs" dxfId="106" priority="174" operator="greaterThan">
      <formula>1</formula>
    </cfRule>
  </conditionalFormatting>
  <conditionalFormatting sqref="C88:D88">
    <cfRule type="cellIs" dxfId="105" priority="169" operator="lessThan">
      <formula>1</formula>
    </cfRule>
    <cfRule type="cellIs" dxfId="104" priority="170" operator="lessThan">
      <formula>0.99</formula>
    </cfRule>
    <cfRule type="cellIs" dxfId="103" priority="171" operator="greaterThan">
      <formula>1</formula>
    </cfRule>
  </conditionalFormatting>
  <conditionalFormatting sqref="C63:D63">
    <cfRule type="cellIs" dxfId="102" priority="153" operator="lessThan">
      <formula>1</formula>
    </cfRule>
    <cfRule type="cellIs" dxfId="101" priority="154" operator="lessThan">
      <formula>0.99</formula>
    </cfRule>
    <cfRule type="cellIs" dxfId="100" priority="155" operator="greaterThan">
      <formula>1</formula>
    </cfRule>
  </conditionalFormatting>
  <conditionalFormatting sqref="C28:D28">
    <cfRule type="cellIs" dxfId="99" priority="138" operator="lessThan">
      <formula>1</formula>
    </cfRule>
    <cfRule type="cellIs" dxfId="98" priority="139" operator="lessThan">
      <formula>0.99</formula>
    </cfRule>
    <cfRule type="cellIs" dxfId="97" priority="140" operator="greaterThan">
      <formula>1</formula>
    </cfRule>
  </conditionalFormatting>
  <conditionalFormatting sqref="C37:D37">
    <cfRule type="cellIs" dxfId="96" priority="135" operator="lessThan">
      <formula>1</formula>
    </cfRule>
    <cfRule type="cellIs" dxfId="95" priority="136" operator="lessThan">
      <formula>0.99</formula>
    </cfRule>
    <cfRule type="cellIs" dxfId="94" priority="137" operator="greaterThan">
      <formula>1</formula>
    </cfRule>
  </conditionalFormatting>
  <conditionalFormatting sqref="C54:D54">
    <cfRule type="cellIs" dxfId="93" priority="132" operator="lessThan">
      <formula>1</formula>
    </cfRule>
    <cfRule type="cellIs" dxfId="92" priority="133" operator="lessThan">
      <formula>0.99</formula>
    </cfRule>
    <cfRule type="cellIs" dxfId="91" priority="134" operator="greaterThan">
      <formula>1</formula>
    </cfRule>
  </conditionalFormatting>
  <conditionalFormatting sqref="C20:D20">
    <cfRule type="cellIs" dxfId="90" priority="126" operator="lessThan">
      <formula>1</formula>
    </cfRule>
    <cfRule type="cellIs" dxfId="89" priority="127" operator="lessThan">
      <formula>0.99</formula>
    </cfRule>
    <cfRule type="cellIs" dxfId="88" priority="128" operator="greaterThan">
      <formula>1</formula>
    </cfRule>
  </conditionalFormatting>
  <conditionalFormatting sqref="C79:D79">
    <cfRule type="cellIs" dxfId="87" priority="123" operator="lessThan">
      <formula>1</formula>
    </cfRule>
    <cfRule type="cellIs" dxfId="86" priority="124" operator="lessThan">
      <formula>0.99</formula>
    </cfRule>
    <cfRule type="cellIs" dxfId="85" priority="125" operator="greaterThan">
      <formula>1</formula>
    </cfRule>
  </conditionalFormatting>
  <conditionalFormatting sqref="E11:F11">
    <cfRule type="cellIs" dxfId="84" priority="92" operator="greaterThan">
      <formula>1</formula>
    </cfRule>
    <cfRule type="cellIs" dxfId="83" priority="93" operator="lessThan">
      <formula>1</formula>
    </cfRule>
  </conditionalFormatting>
  <conditionalFormatting sqref="E20:F20">
    <cfRule type="cellIs" dxfId="82" priority="86" operator="lessThan">
      <formula>1</formula>
    </cfRule>
    <cfRule type="cellIs" dxfId="81" priority="87" operator="lessThan">
      <formula>0.99</formula>
    </cfRule>
    <cfRule type="cellIs" dxfId="80" priority="88" operator="greaterThan">
      <formula>1</formula>
    </cfRule>
  </conditionalFormatting>
  <conditionalFormatting sqref="E28:F28">
    <cfRule type="cellIs" dxfId="79" priority="83" operator="lessThan">
      <formula>1</formula>
    </cfRule>
    <cfRule type="cellIs" dxfId="78" priority="84" operator="lessThan">
      <formula>0.99</formula>
    </cfRule>
    <cfRule type="cellIs" dxfId="77" priority="85" operator="greaterThan">
      <formula>1</formula>
    </cfRule>
  </conditionalFormatting>
  <conditionalFormatting sqref="C46:D46">
    <cfRule type="cellIs" dxfId="76" priority="80" operator="lessThan">
      <formula>1</formula>
    </cfRule>
    <cfRule type="cellIs" dxfId="75" priority="81" operator="lessThan">
      <formula>0.99</formula>
    </cfRule>
    <cfRule type="cellIs" dxfId="74" priority="82" operator="greaterThan">
      <formula>1</formula>
    </cfRule>
  </conditionalFormatting>
  <conditionalFormatting sqref="E54:F54">
    <cfRule type="cellIs" dxfId="73" priority="77" operator="lessThan">
      <formula>1</formula>
    </cfRule>
    <cfRule type="cellIs" dxfId="72" priority="78" operator="lessThan">
      <formula>0.99</formula>
    </cfRule>
    <cfRule type="cellIs" dxfId="71" priority="79" operator="greaterThan">
      <formula>1</formula>
    </cfRule>
  </conditionalFormatting>
  <conditionalFormatting sqref="E71:F71">
    <cfRule type="cellIs" dxfId="70" priority="74" operator="lessThan">
      <formula>1</formula>
    </cfRule>
    <cfRule type="cellIs" dxfId="69" priority="75" operator="lessThan">
      <formula>0.99</formula>
    </cfRule>
    <cfRule type="cellIs" dxfId="68" priority="76" operator="greaterThan">
      <formula>1</formula>
    </cfRule>
  </conditionalFormatting>
  <conditionalFormatting sqref="E88:F88">
    <cfRule type="cellIs" dxfId="67" priority="71" operator="lessThan">
      <formula>1</formula>
    </cfRule>
    <cfRule type="cellIs" dxfId="66" priority="72" operator="lessThan">
      <formula>0.99</formula>
    </cfRule>
    <cfRule type="cellIs" dxfId="65" priority="73" operator="greaterThan">
      <formula>1</formula>
    </cfRule>
  </conditionalFormatting>
  <conditionalFormatting sqref="E63:F63">
    <cfRule type="cellIs" dxfId="64" priority="68" operator="lessThan">
      <formula>1</formula>
    </cfRule>
    <cfRule type="cellIs" dxfId="63" priority="69" operator="lessThan">
      <formula>0.99</formula>
    </cfRule>
    <cfRule type="cellIs" dxfId="62" priority="70" operator="greaterThan">
      <formula>1</formula>
    </cfRule>
  </conditionalFormatting>
  <conditionalFormatting sqref="E46:F46">
    <cfRule type="cellIs" dxfId="61" priority="65" operator="lessThan">
      <formula>1</formula>
    </cfRule>
    <cfRule type="cellIs" dxfId="60" priority="66" operator="lessThan">
      <formula>0.99</formula>
    </cfRule>
    <cfRule type="cellIs" dxfId="59" priority="67" operator="greaterThan">
      <formula>1</formula>
    </cfRule>
  </conditionalFormatting>
  <conditionalFormatting sqref="E79:F79">
    <cfRule type="cellIs" dxfId="58" priority="62" operator="lessThan">
      <formula>1</formula>
    </cfRule>
    <cfRule type="cellIs" dxfId="57" priority="63" operator="lessThan">
      <formula>0.99</formula>
    </cfRule>
    <cfRule type="cellIs" dxfId="56" priority="64" operator="greaterThan">
      <formula>1</formula>
    </cfRule>
  </conditionalFormatting>
  <conditionalFormatting sqref="E37:F37">
    <cfRule type="cellIs" dxfId="55" priority="59" operator="lessThan">
      <formula>1</formula>
    </cfRule>
    <cfRule type="cellIs" dxfId="54" priority="60" operator="lessThan">
      <formula>0.99</formula>
    </cfRule>
    <cfRule type="cellIs" dxfId="53" priority="61" operator="greaterThan">
      <formula>1</formula>
    </cfRule>
  </conditionalFormatting>
  <conditionalFormatting sqref="G11:H11">
    <cfRule type="cellIs" dxfId="52" priority="28" operator="greaterThan">
      <formula>1</formula>
    </cfRule>
    <cfRule type="cellIs" dxfId="51" priority="29" operator="lessThan">
      <formula>1</formula>
    </cfRule>
  </conditionalFormatting>
  <conditionalFormatting sqref="G28:H28">
    <cfRule type="cellIs" dxfId="50" priority="25" operator="lessThan">
      <formula>1</formula>
    </cfRule>
    <cfRule type="cellIs" dxfId="49" priority="26" operator="lessThan">
      <formula>0.99</formula>
    </cfRule>
    <cfRule type="cellIs" dxfId="48" priority="27" operator="greaterThan">
      <formula>1</formula>
    </cfRule>
  </conditionalFormatting>
  <conditionalFormatting sqref="G46:H46">
    <cfRule type="cellIs" dxfId="47" priority="22" operator="lessThan">
      <formula>1</formula>
    </cfRule>
    <cfRule type="cellIs" dxfId="46" priority="23" operator="lessThan">
      <formula>0.99</formula>
    </cfRule>
    <cfRule type="cellIs" dxfId="45" priority="24" operator="greaterThan">
      <formula>1</formula>
    </cfRule>
  </conditionalFormatting>
  <conditionalFormatting sqref="G54:H54">
    <cfRule type="cellIs" dxfId="44" priority="19" operator="lessThan">
      <formula>1</formula>
    </cfRule>
    <cfRule type="cellIs" dxfId="43" priority="20" operator="lessThan">
      <formula>0.99</formula>
    </cfRule>
    <cfRule type="cellIs" dxfId="42" priority="21" operator="greaterThan">
      <formula>1</formula>
    </cfRule>
  </conditionalFormatting>
  <conditionalFormatting sqref="G71:H71">
    <cfRule type="cellIs" dxfId="41" priority="16" operator="lessThan">
      <formula>1</formula>
    </cfRule>
    <cfRule type="cellIs" dxfId="40" priority="17" operator="lessThan">
      <formula>0.99</formula>
    </cfRule>
    <cfRule type="cellIs" dxfId="39" priority="18" operator="greaterThan">
      <formula>1</formula>
    </cfRule>
  </conditionalFormatting>
  <conditionalFormatting sqref="G79:H79">
    <cfRule type="cellIs" dxfId="38" priority="13" operator="lessThan">
      <formula>1</formula>
    </cfRule>
    <cfRule type="cellIs" dxfId="37" priority="14" operator="lessThan">
      <formula>0.99</formula>
    </cfRule>
    <cfRule type="cellIs" dxfId="36" priority="15" operator="greaterThan">
      <formula>1</formula>
    </cfRule>
  </conditionalFormatting>
  <conditionalFormatting sqref="G88:H88">
    <cfRule type="cellIs" dxfId="35" priority="10" operator="lessThan">
      <formula>1</formula>
    </cfRule>
    <cfRule type="cellIs" dxfId="34" priority="11" operator="lessThan">
      <formula>0.99</formula>
    </cfRule>
    <cfRule type="cellIs" dxfId="33" priority="12" operator="greaterThan">
      <formula>1</formula>
    </cfRule>
  </conditionalFormatting>
  <conditionalFormatting sqref="G20:H20">
    <cfRule type="cellIs" dxfId="32" priority="7" operator="lessThan">
      <formula>1</formula>
    </cfRule>
    <cfRule type="cellIs" dxfId="31" priority="8" operator="lessThan">
      <formula>0.99</formula>
    </cfRule>
    <cfRule type="cellIs" dxfId="30" priority="9" operator="greaterThan">
      <formula>1</formula>
    </cfRule>
  </conditionalFormatting>
  <conditionalFormatting sqref="G37:H37">
    <cfRule type="cellIs" dxfId="29" priority="4" operator="lessThan">
      <formula>1</formula>
    </cfRule>
    <cfRule type="cellIs" dxfId="28" priority="5" operator="lessThan">
      <formula>0.99</formula>
    </cfRule>
    <cfRule type="cellIs" dxfId="27" priority="6" operator="greaterThan">
      <formula>1</formula>
    </cfRule>
  </conditionalFormatting>
  <conditionalFormatting sqref="G63:H63">
    <cfRule type="cellIs" dxfId="26" priority="1" operator="lessThan">
      <formula>1</formula>
    </cfRule>
    <cfRule type="cellIs" dxfId="25" priority="2" operator="lessThan">
      <formula>0.99</formula>
    </cfRule>
    <cfRule type="cellIs" dxfId="24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4" orientation="portrait" r:id="rId1"/>
  <rowBreaks count="1" manualBreakCount="1">
    <brk id="4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opLeftCell="A7" zoomScale="115" zoomScaleNormal="115" workbookViewId="0">
      <selection activeCell="G25" sqref="G25"/>
    </sheetView>
  </sheetViews>
  <sheetFormatPr defaultColWidth="9.140625" defaultRowHeight="12.75" x14ac:dyDescent="0.2"/>
  <cols>
    <col min="1" max="1" width="31.28515625" style="2" customWidth="1"/>
    <col min="2" max="2" width="20.140625" style="2" customWidth="1"/>
    <col min="3" max="3" width="16.28515625" style="2" customWidth="1"/>
    <col min="4" max="4" width="14.28515625" style="2" customWidth="1"/>
    <col min="5" max="5" width="14" style="2" customWidth="1"/>
    <col min="6" max="9" width="9.140625" style="2"/>
    <col min="10" max="10" width="11.140625" style="2" customWidth="1"/>
    <col min="11" max="12" width="9.5703125" style="2" customWidth="1"/>
    <col min="13" max="16384" width="9.140625" style="2"/>
  </cols>
  <sheetData>
    <row r="1" spans="1:5" s="19" customFormat="1" ht="15.75" x14ac:dyDescent="0.25">
      <c r="A1" s="1" t="s">
        <v>0</v>
      </c>
    </row>
    <row r="2" spans="1:5" s="19" customFormat="1" ht="15" x14ac:dyDescent="0.25">
      <c r="A2" s="20" t="s">
        <v>26</v>
      </c>
    </row>
    <row r="3" spans="1:5" s="19" customFormat="1" x14ac:dyDescent="0.2">
      <c r="A3" s="46" t="s">
        <v>35</v>
      </c>
    </row>
    <row r="4" spans="1:5" s="19" customFormat="1" x14ac:dyDescent="0.25"/>
    <row r="5" spans="1:5" s="19" customFormat="1" ht="33" customHeight="1" x14ac:dyDescent="0.25">
      <c r="A5" s="4" t="s">
        <v>2</v>
      </c>
      <c r="B5" s="4" t="s">
        <v>3</v>
      </c>
      <c r="C5" s="21" t="s">
        <v>34</v>
      </c>
      <c r="D5" s="21" t="s">
        <v>38</v>
      </c>
      <c r="E5" s="21" t="s">
        <v>27</v>
      </c>
    </row>
    <row r="6" spans="1:5" s="19" customFormat="1" ht="8.25" customHeight="1" x14ac:dyDescent="0.25">
      <c r="A6" s="8"/>
      <c r="B6" s="22"/>
      <c r="C6" s="23"/>
      <c r="D6" s="23"/>
      <c r="E6" s="23"/>
    </row>
    <row r="7" spans="1:5" s="19" customFormat="1" ht="28.9" customHeight="1" x14ac:dyDescent="0.25">
      <c r="A7" s="24" t="s">
        <v>4</v>
      </c>
      <c r="B7" s="25" t="s">
        <v>8</v>
      </c>
      <c r="C7" s="26">
        <v>50513</v>
      </c>
      <c r="D7" s="26">
        <v>49406</v>
      </c>
      <c r="E7" s="27">
        <f>(D7-C7)/C7</f>
        <v>-2.1915150555302597E-2</v>
      </c>
    </row>
    <row r="8" spans="1:5" s="19" customFormat="1" x14ac:dyDescent="0.25">
      <c r="A8" s="28"/>
      <c r="B8" s="29"/>
      <c r="C8" s="30"/>
      <c r="D8" s="30"/>
      <c r="E8" s="31"/>
    </row>
    <row r="9" spans="1:5" s="19" customFormat="1" ht="28.9" customHeight="1" x14ac:dyDescent="0.25">
      <c r="A9" s="24" t="s">
        <v>28</v>
      </c>
      <c r="B9" s="25" t="s">
        <v>8</v>
      </c>
      <c r="C9" s="26">
        <v>13049</v>
      </c>
      <c r="D9" s="26">
        <v>14632</v>
      </c>
      <c r="E9" s="27">
        <f>(D9-C9)/C9</f>
        <v>0.12131197792934324</v>
      </c>
    </row>
    <row r="10" spans="1:5" s="19" customFormat="1" x14ac:dyDescent="0.25">
      <c r="A10" s="28"/>
      <c r="B10" s="29"/>
      <c r="C10" s="30"/>
      <c r="D10" s="30"/>
      <c r="E10" s="31"/>
    </row>
    <row r="11" spans="1:5" s="19" customFormat="1" ht="28.9" customHeight="1" x14ac:dyDescent="0.25">
      <c r="A11" s="24" t="s">
        <v>17</v>
      </c>
      <c r="B11" s="25" t="s">
        <v>8</v>
      </c>
      <c r="C11" s="26">
        <v>12115</v>
      </c>
      <c r="D11" s="26">
        <v>12007</v>
      </c>
      <c r="E11" s="27">
        <f>(D11-C11)/C11</f>
        <v>-8.9145687164671888E-3</v>
      </c>
    </row>
    <row r="12" spans="1:5" s="19" customFormat="1" x14ac:dyDescent="0.25">
      <c r="A12" s="28"/>
      <c r="B12" s="29"/>
      <c r="C12" s="30"/>
      <c r="D12" s="30"/>
      <c r="E12" s="31"/>
    </row>
    <row r="13" spans="1:5" s="19" customFormat="1" ht="28.9" customHeight="1" x14ac:dyDescent="0.25">
      <c r="A13" s="24" t="s">
        <v>18</v>
      </c>
      <c r="B13" s="25" t="s">
        <v>8</v>
      </c>
      <c r="C13" s="26">
        <v>6280</v>
      </c>
      <c r="D13" s="26">
        <v>6647</v>
      </c>
      <c r="E13" s="27">
        <f>(D13-C13)/C13</f>
        <v>5.8439490445859874E-2</v>
      </c>
    </row>
    <row r="14" spans="1:5" s="19" customFormat="1" x14ac:dyDescent="0.25">
      <c r="A14" s="28"/>
      <c r="B14" s="29"/>
      <c r="C14" s="30"/>
      <c r="D14" s="30"/>
      <c r="E14" s="31"/>
    </row>
    <row r="15" spans="1:5" s="19" customFormat="1" ht="28.9" customHeight="1" x14ac:dyDescent="0.25">
      <c r="A15" s="24" t="s">
        <v>19</v>
      </c>
      <c r="B15" s="25" t="s">
        <v>8</v>
      </c>
      <c r="C15" s="26">
        <v>31242</v>
      </c>
      <c r="D15" s="26">
        <v>25003</v>
      </c>
      <c r="E15" s="27">
        <f>(D15-C15)/C15</f>
        <v>-0.19969912297548173</v>
      </c>
    </row>
    <row r="16" spans="1:5" s="19" customFormat="1" x14ac:dyDescent="0.25">
      <c r="A16" s="28"/>
      <c r="B16" s="29"/>
      <c r="C16" s="30"/>
      <c r="D16" s="30"/>
      <c r="E16" s="31"/>
    </row>
    <row r="17" spans="1:7" s="19" customFormat="1" ht="28.9" customHeight="1" x14ac:dyDescent="0.25">
      <c r="A17" s="24" t="s">
        <v>20</v>
      </c>
      <c r="B17" s="25" t="s">
        <v>8</v>
      </c>
      <c r="C17" s="26">
        <v>2833</v>
      </c>
      <c r="D17" s="26">
        <v>2679</v>
      </c>
      <c r="E17" s="27">
        <f>(D17-C17)/C17</f>
        <v>-5.4359336392516763E-2</v>
      </c>
    </row>
    <row r="18" spans="1:7" s="19" customFormat="1" x14ac:dyDescent="0.25">
      <c r="A18" s="28"/>
      <c r="B18" s="29"/>
      <c r="C18" s="30"/>
      <c r="D18" s="30"/>
      <c r="E18" s="31"/>
    </row>
    <row r="19" spans="1:7" s="19" customFormat="1" ht="28.9" customHeight="1" x14ac:dyDescent="0.25">
      <c r="A19" s="24" t="s">
        <v>21</v>
      </c>
      <c r="B19" s="25" t="s">
        <v>8</v>
      </c>
      <c r="C19" s="26">
        <v>51822</v>
      </c>
      <c r="D19" s="26">
        <v>60481</v>
      </c>
      <c r="E19" s="27">
        <f>(D19-C19)/C19</f>
        <v>0.16709119678900852</v>
      </c>
      <c r="G19" s="45"/>
    </row>
    <row r="20" spans="1:7" s="19" customFormat="1" x14ac:dyDescent="0.25">
      <c r="A20" s="28"/>
      <c r="B20" s="29"/>
      <c r="C20" s="30"/>
      <c r="D20" s="30"/>
      <c r="E20" s="31"/>
    </row>
    <row r="21" spans="1:7" s="19" customFormat="1" ht="28.9" customHeight="1" x14ac:dyDescent="0.25">
      <c r="A21" s="24" t="s">
        <v>22</v>
      </c>
      <c r="B21" s="25" t="s">
        <v>8</v>
      </c>
      <c r="C21" s="26">
        <v>7223</v>
      </c>
      <c r="D21" s="26">
        <v>8859</v>
      </c>
      <c r="E21" s="27">
        <f>(D21-C21)/C21</f>
        <v>0.22649868475702617</v>
      </c>
    </row>
    <row r="22" spans="1:7" s="19" customFormat="1" x14ac:dyDescent="0.25">
      <c r="A22" s="28"/>
      <c r="B22" s="29"/>
      <c r="C22" s="30"/>
      <c r="D22" s="30"/>
      <c r="E22" s="31"/>
    </row>
    <row r="23" spans="1:7" s="19" customFormat="1" ht="28.9" customHeight="1" x14ac:dyDescent="0.25">
      <c r="A23" s="24" t="s">
        <v>23</v>
      </c>
      <c r="B23" s="25" t="s">
        <v>8</v>
      </c>
      <c r="C23" s="26">
        <v>22974</v>
      </c>
      <c r="D23" s="26">
        <v>25118</v>
      </c>
      <c r="E23" s="27">
        <f>(D23-C23)/C23</f>
        <v>9.3322886741533911E-2</v>
      </c>
    </row>
    <row r="24" spans="1:7" s="19" customFormat="1" x14ac:dyDescent="0.25">
      <c r="A24" s="28"/>
      <c r="B24" s="29"/>
      <c r="C24" s="30"/>
      <c r="D24" s="30"/>
      <c r="E24" s="31"/>
    </row>
    <row r="25" spans="1:7" s="19" customFormat="1" ht="33" customHeight="1" x14ac:dyDescent="0.25">
      <c r="A25" s="24" t="s">
        <v>24</v>
      </c>
      <c r="B25" s="25" t="s">
        <v>8</v>
      </c>
      <c r="C25" s="26">
        <v>12766</v>
      </c>
      <c r="D25" s="26">
        <v>6322</v>
      </c>
      <c r="E25" s="27">
        <f>(D25-C25)/C25</f>
        <v>-0.50477831740560863</v>
      </c>
    </row>
    <row r="26" spans="1:7" s="19" customFormat="1" ht="33" customHeight="1" x14ac:dyDescent="0.25">
      <c r="A26" s="28"/>
      <c r="B26" s="29"/>
      <c r="C26" s="30"/>
      <c r="D26" s="30"/>
      <c r="E26" s="31"/>
    </row>
    <row r="27" spans="1:7" ht="37.9" customHeight="1" x14ac:dyDescent="0.2">
      <c r="A27" s="59" t="s">
        <v>25</v>
      </c>
      <c r="B27" s="59"/>
      <c r="C27" s="59"/>
      <c r="D27" s="59"/>
      <c r="E27" s="59"/>
    </row>
  </sheetData>
  <mergeCells count="1">
    <mergeCell ref="A27:E27"/>
  </mergeCells>
  <conditionalFormatting sqref="E7:E8">
    <cfRule type="cellIs" dxfId="23" priority="53" operator="greaterThan">
      <formula>0</formula>
    </cfRule>
    <cfRule type="cellIs" dxfId="22" priority="54" operator="lessThan">
      <formula>0</formula>
    </cfRule>
  </conditionalFormatting>
  <conditionalFormatting sqref="E10 E14 E16 E18 E20 E22">
    <cfRule type="cellIs" dxfId="21" priority="51" operator="greaterThan">
      <formula>0</formula>
    </cfRule>
    <cfRule type="cellIs" dxfId="20" priority="52" operator="lessThan">
      <formula>0</formula>
    </cfRule>
  </conditionalFormatting>
  <conditionalFormatting sqref="E21">
    <cfRule type="cellIs" dxfId="19" priority="45" operator="greaterThan">
      <formula>0</formula>
    </cfRule>
    <cfRule type="cellIs" dxfId="18" priority="46" operator="lessThan">
      <formula>0</formula>
    </cfRule>
  </conditionalFormatting>
  <conditionalFormatting sqref="E24">
    <cfRule type="cellIs" dxfId="17" priority="43" operator="greaterThan">
      <formula>0</formula>
    </cfRule>
    <cfRule type="cellIs" dxfId="16" priority="44" operator="lessThan">
      <formula>0</formula>
    </cfRule>
  </conditionalFormatting>
  <conditionalFormatting sqref="E25:E26">
    <cfRule type="cellIs" dxfId="15" priority="41" operator="greaterThan">
      <formula>0</formula>
    </cfRule>
    <cfRule type="cellIs" dxfId="14" priority="42" operator="lessThan">
      <formula>0</formula>
    </cfRule>
  </conditionalFormatting>
  <conditionalFormatting sqref="E11:E12">
    <cfRule type="cellIs" dxfId="13" priority="25" operator="greaterThan">
      <formula>0</formula>
    </cfRule>
    <cfRule type="cellIs" dxfId="12" priority="26" operator="lessThan">
      <formula>0</formula>
    </cfRule>
  </conditionalFormatting>
  <conditionalFormatting sqref="E17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15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23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9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9240A-A219-41BE-BA63-7F641852F3CA}"/>
</file>

<file path=customXml/itemProps2.xml><?xml version="1.0" encoding="utf-8"?>
<ds:datastoreItem xmlns:ds="http://schemas.openxmlformats.org/officeDocument/2006/customXml" ds:itemID="{6A760B6D-E054-4BFC-A65F-C282910F88FB}">
  <ds:schemaRefs>
    <ds:schemaRef ds:uri="http://purl.org/dc/elements/1.1/"/>
    <ds:schemaRef ds:uri="http://schemas.microsoft.com/office/2006/metadata/properties"/>
    <ds:schemaRef ds:uri="cff058e3-9258-4c15-be50-8976f03c8da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B5BEE7-B72C-4DAE-AA7E-2C4D534406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Flussi_roma</vt:lpstr>
      <vt:lpstr>varpend_roma</vt:lpstr>
      <vt:lpstr>Flussi_roma!Area_stampa</vt:lpstr>
      <vt:lpstr>varpend_roma!Area_stampa</vt:lpstr>
      <vt:lpstr>Flussi_roma!Titoli_stampa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2017-02-27T15:14:45Z</dcterms:created>
  <dcterms:modified xsi:type="dcterms:W3CDTF">2020-05-05T09:37:48Z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