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Pendenti al 31 marzo 2017\Distretto di SALERNO\"/>
    </mc:Choice>
  </mc:AlternateContent>
  <bookViews>
    <workbookView xWindow="0" yWindow="0" windowWidth="25440" windowHeight="11535"/>
  </bookViews>
  <sheets>
    <sheet name="Flussi" sheetId="2" r:id="rId1"/>
    <sheet name="Variazione pendenti" sheetId="3" r:id="rId2"/>
    <sheet name="Stratigrafia pendenti" sheetId="6" r:id="rId3"/>
  </sheets>
  <definedNames>
    <definedName name="_xlnm._FilterDatabase" localSheetId="0" hidden="1">Flussi!$A$6:$C$6</definedName>
    <definedName name="_xlnm._FilterDatabase" localSheetId="1" hidden="1">'Variazione pendenti'!$A$6:$F$6</definedName>
    <definedName name="_xlnm.Print_Area" localSheetId="0">Flussi!$A$1:$F$35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2" i="2" s="1"/>
  <c r="G30" i="2"/>
  <c r="H21" i="2"/>
  <c r="G23" i="2" s="1"/>
  <c r="G21" i="2"/>
  <c r="H12" i="2"/>
  <c r="G14" i="2" s="1"/>
  <c r="G12" i="2"/>
  <c r="F11" i="3" l="1"/>
  <c r="F9" i="3"/>
  <c r="F7" i="3"/>
  <c r="F30" i="2"/>
  <c r="E30" i="2"/>
  <c r="D30" i="2"/>
  <c r="C30" i="2"/>
  <c r="F21" i="2"/>
  <c r="E21" i="2"/>
  <c r="E23" i="2" s="1"/>
  <c r="D21" i="2"/>
  <c r="C23" i="2" s="1"/>
  <c r="C21" i="2"/>
  <c r="F12" i="2"/>
  <c r="E12" i="2"/>
  <c r="D12" i="2"/>
  <c r="C12" i="2"/>
  <c r="E14" i="2" l="1"/>
  <c r="C14" i="2"/>
  <c r="C32" i="2"/>
  <c r="E32" i="2"/>
</calcChain>
</file>

<file path=xl/sharedStrings.xml><?xml version="1.0" encoding="utf-8"?>
<sst xmlns="http://schemas.openxmlformats.org/spreadsheetml/2006/main" count="97" uniqueCount="40">
  <si>
    <t>Distretto di Salerno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</si>
  <si>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</si>
  <si>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</si>
  <si>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</si>
  <si>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</si>
  <si>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</si>
  <si>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</si>
  <si>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</si>
  <si>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</si>
  <si>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</si>
  <si>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</si>
  <si>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</si>
  <si>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</si>
  <si>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</si>
  <si>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</si>
  <si>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</si>
  <si>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</si>
  <si>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</si>
  <si>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</si>
  <si>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</si>
  <si>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</si>
  <si>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Nocera Inferiore</t>
  </si>
  <si>
    <t>Tribunale Ordinario di Salerno</t>
  </si>
  <si>
    <t>Tribunale Ordinario di Vallo della Lucania</t>
  </si>
  <si>
    <t>Variazione</t>
  </si>
  <si>
    <t>Fino al 2006</t>
  </si>
  <si>
    <t>TOTALE</t>
  </si>
  <si>
    <t>Circondario di Tribunale Ordinario di Nocera Inferiore</t>
  </si>
  <si>
    <t>Circondario di Tribunale Ordinario di Salerno</t>
  </si>
  <si>
    <t>Circondario di Tribunale Ordinario di Vallo della Lucania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</si>
  <si>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</si>
  <si>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</si>
  <si>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</si>
  <si>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 marzo 2017</t>
  </si>
  <si>
    <t>Ultimo aggiornamento del sistema di rilevazione avvenuto il 12 aprile 2017</t>
  </si>
  <si>
    <t>Pendenti al 31/12/2014</t>
  </si>
  <si>
    <t>Pendenti al 31/03/2017</t>
  </si>
  <si>
    <t>Anni 2015 - 31 marzo 2017</t>
  </si>
  <si>
    <t>Iscritti 
gen - mar 2017</t>
  </si>
  <si>
    <t>Definiti 
gen -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</si>
</sst>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1" applyFont="1"/>
    <xf numFmtId="0" fontId="7" fillId="0" borderId="0" xfId="1" applyFont="1"/>
    <xf numFmtId="0" fontId="5" fillId="0" borderId="0" xfId="1" applyFont="1"/>
    <xf numFmtId="0" fontId="9" fillId="0" borderId="0" xfId="1" applyFont="1" applyFill="1"/>
    <xf numFmtId="0" fontId="7" fillId="0" borderId="0" xfId="1" applyFont="1" applyFill="1"/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 wrapText="1"/>
    </xf>
    <xf numFmtId="0" fontId="7" fillId="0" borderId="1" xfId="1" applyFont="1" applyBorder="1"/>
    <xf numFmtId="3" fontId="7" fillId="0" borderId="1" xfId="1" applyNumberFormat="1" applyFont="1" applyBorder="1"/>
    <xf numFmtId="0" fontId="10" fillId="0" borderId="2" xfId="1" applyFont="1" applyBorder="1"/>
    <xf numFmtId="3" fontId="9" fillId="0" borderId="2" xfId="1" applyNumberFormat="1" applyFont="1" applyBorder="1"/>
    <xf numFmtId="0" fontId="9" fillId="0" borderId="0" xfId="1" applyFont="1" applyBorder="1" applyAlignment="1">
      <alignment horizontal="left" vertical="center" wrapText="1"/>
    </xf>
    <xf numFmtId="0" fontId="11" fillId="0" borderId="0" xfId="1" applyFont="1" applyBorder="1"/>
    <xf numFmtId="3" fontId="7" fillId="0" borderId="0" xfId="1" applyNumberFormat="1" applyFont="1" applyBorder="1"/>
    <xf numFmtId="0" fontId="10" fillId="0" borderId="1" xfId="1" applyFont="1" applyBorder="1"/>
    <xf numFmtId="0" fontId="9" fillId="0" borderId="0" xfId="1" applyFont="1"/>
    <xf numFmtId="3" fontId="7" fillId="0" borderId="0" xfId="1" applyNumberFormat="1" applyFont="1"/>
    <xf numFmtId="0" fontId="7" fillId="0" borderId="1" xfId="1" applyNumberFormat="1" applyFont="1" applyBorder="1"/>
    <xf numFmtId="0" fontId="7" fillId="0" borderId="0" xfId="1" applyFont="1" applyBorder="1"/>
    <xf numFmtId="0" fontId="7" fillId="0" borderId="0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 applyBorder="1" applyAlignment="1">
      <alignment vertical="center" wrapText="1"/>
    </xf>
    <xf numFmtId="3" fontId="9" fillId="0" borderId="0" xfId="1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Fill="1"/>
    <xf numFmtId="0" fontId="6" fillId="0" borderId="0" xfId="7" applyFont="1"/>
    <xf numFmtId="0" fontId="7" fillId="0" borderId="0" xfId="7" applyFont="1"/>
    <xf numFmtId="0" fontId="5" fillId="0" borderId="0" xfId="7" applyFont="1"/>
    <xf numFmtId="0" fontId="9" fillId="0" borderId="0" xfId="7" applyFont="1" applyFill="1"/>
    <xf numFmtId="0" fontId="7" fillId="0" borderId="0" xfId="7" applyFont="1" applyFill="1"/>
    <xf numFmtId="0" fontId="9" fillId="0" borderId="1" xfId="7" applyFont="1" applyBorder="1" applyAlignment="1">
      <alignment vertical="center"/>
    </xf>
    <xf numFmtId="0" fontId="9" fillId="0" borderId="1" xfId="7" applyFont="1" applyBorder="1" applyAlignment="1">
      <alignment horizontal="right" vertical="center" wrapText="1"/>
    </xf>
    <xf numFmtId="14" fontId="9" fillId="0" borderId="1" xfId="7" applyNumberFormat="1" applyFont="1" applyBorder="1" applyAlignment="1">
      <alignment horizontal="right" vertical="center" wrapText="1"/>
    </xf>
    <xf numFmtId="0" fontId="7" fillId="0" borderId="1" xfId="7" applyFont="1" applyBorder="1"/>
    <xf numFmtId="3" fontId="7" fillId="0" borderId="1" xfId="7" applyNumberFormat="1" applyFont="1" applyBorder="1"/>
    <xf numFmtId="3" fontId="7" fillId="0" borderId="1" xfId="7" applyNumberFormat="1" applyFont="1" applyBorder="1" applyAlignment="1">
      <alignment horizontal="right"/>
    </xf>
    <xf numFmtId="0" fontId="10" fillId="0" borderId="2" xfId="7" applyFont="1" applyBorder="1"/>
    <xf numFmtId="3" fontId="10" fillId="0" borderId="2" xfId="7" applyNumberFormat="1" applyFont="1" applyBorder="1"/>
    <xf numFmtId="0" fontId="10" fillId="0" borderId="1" xfId="7" applyFont="1" applyBorder="1"/>
    <xf numFmtId="164" fontId="10" fillId="0" borderId="1" xfId="8" applyNumberFormat="1" applyFont="1" applyBorder="1"/>
    <xf numFmtId="0" fontId="9" fillId="0" borderId="0" xfId="7" applyFont="1"/>
    <xf numFmtId="3" fontId="7" fillId="0" borderId="0" xfId="7" applyNumberFormat="1" applyFont="1"/>
    <xf numFmtId="3" fontId="9" fillId="0" borderId="1" xfId="7" applyNumberFormat="1" applyFont="1" applyBorder="1"/>
    <xf numFmtId="0" fontId="7" fillId="0" borderId="0" xfId="3" applyFont="1"/>
    <xf numFmtId="0" fontId="12" fillId="0" borderId="0" xfId="3" applyFont="1"/>
    <xf numFmtId="4" fontId="9" fillId="0" borderId="3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6" xfId="7" applyFont="1" applyBorder="1" applyAlignment="1">
      <alignment horizontal="left" vertical="center" wrapText="1"/>
    </xf>
    <xf numFmtId="0" fontId="9" fillId="0" borderId="5" xfId="7" applyFont="1" applyBorder="1" applyAlignment="1">
      <alignment horizontal="left" vertical="center" wrapText="1"/>
    </xf>
    <xf numFmtId="0" fontId="9" fillId="0" borderId="2" xfId="7" applyFont="1" applyBorder="1" applyAlignment="1">
      <alignment horizontal="left" vertical="center" wrapText="1"/>
    </xf>
  </cellXfs>
  <cellStyles count="9">
    <cellStyle name="Normale" xfId="0" builtinId="0"/>
    <cellStyle name="Normale 2" xfId="1"/>
    <cellStyle name="Normale 2 2" xfId="3"/>
    <cellStyle name="Normale 2 2 2" xfId="5"/>
    <cellStyle name="Normale 2 2 3" xfId="7"/>
    <cellStyle name="Percentuale 2" xfId="2"/>
    <cellStyle name="Percentuale 2 2" xfId="4"/>
    <cellStyle name="Percentuale 2 2 2" xfId="6"/>
    <cellStyle name="Percentuale 2 2 3" xfId="8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J20" sqref="J20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37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32" t="s">
        <v>38</v>
      </c>
      <c r="H6" s="32" t="s">
        <v>39</v>
      </c>
    </row>
    <row r="7" spans="1:8" x14ac:dyDescent="0.2">
      <c r="A7" s="56" t="s">
        <v>21</v>
      </c>
      <c r="B7" s="8" t="s">
        <v>4</v>
      </c>
      <c r="C7" s="9">
        <v>2277</v>
      </c>
      <c r="D7" s="9">
        <v>2941</v>
      </c>
      <c r="E7" s="9">
        <v>2299</v>
      </c>
      <c r="F7" s="9">
        <v>2154</v>
      </c>
      <c r="G7" s="9">
        <v>511</v>
      </c>
      <c r="H7" s="9">
        <v>529</v>
      </c>
    </row>
    <row r="8" spans="1:8" x14ac:dyDescent="0.2">
      <c r="A8" s="56" t="s">
        <v>15</v>
      </c>
      <c r="B8" s="8" t="s">
        <v>5</v>
      </c>
      <c r="C8" s="9">
        <v>291</v>
      </c>
      <c r="D8" s="9">
        <v>360</v>
      </c>
      <c r="E8" s="9">
        <v>312</v>
      </c>
      <c r="F8" s="9">
        <v>283</v>
      </c>
      <c r="G8" s="9">
        <v>86</v>
      </c>
      <c r="H8" s="9">
        <v>88</v>
      </c>
    </row>
    <row r="9" spans="1:8" x14ac:dyDescent="0.2">
      <c r="A9" s="56" t="s">
        <v>15</v>
      </c>
      <c r="B9" s="8" t="s">
        <v>6</v>
      </c>
      <c r="C9" s="9">
        <v>276</v>
      </c>
      <c r="D9" s="9">
        <v>297</v>
      </c>
      <c r="E9" s="9">
        <v>232</v>
      </c>
      <c r="F9" s="9">
        <v>256</v>
      </c>
      <c r="G9" s="9">
        <v>70</v>
      </c>
      <c r="H9" s="9">
        <v>59</v>
      </c>
    </row>
    <row r="10" spans="1:8" x14ac:dyDescent="0.2">
      <c r="A10" s="56" t="s">
        <v>15</v>
      </c>
      <c r="B10" s="8" t="s">
        <v>16</v>
      </c>
      <c r="C10" s="9">
        <v>93</v>
      </c>
      <c r="D10" s="9">
        <v>74</v>
      </c>
      <c r="E10" s="9">
        <v>68</v>
      </c>
      <c r="F10" s="9">
        <v>92</v>
      </c>
      <c r="G10" s="9">
        <v>17</v>
      </c>
      <c r="H10" s="9">
        <v>24</v>
      </c>
    </row>
    <row r="11" spans="1:8" x14ac:dyDescent="0.2">
      <c r="A11" s="56" t="s">
        <v>15</v>
      </c>
      <c r="B11" s="8" t="s">
        <v>8</v>
      </c>
      <c r="C11" s="9">
        <v>13</v>
      </c>
      <c r="D11" s="9">
        <v>14</v>
      </c>
      <c r="E11" s="9">
        <v>13</v>
      </c>
      <c r="F11" s="9">
        <v>12</v>
      </c>
      <c r="G11" s="9">
        <v>4</v>
      </c>
      <c r="H11" s="9">
        <v>3</v>
      </c>
    </row>
    <row r="12" spans="1:8" x14ac:dyDescent="0.2">
      <c r="A12" s="56"/>
      <c r="B12" s="10" t="s">
        <v>17</v>
      </c>
      <c r="C12" s="11">
        <f>SUM(C7:C11)</f>
        <v>2950</v>
      </c>
      <c r="D12" s="11">
        <f>SUM(D7:D11)</f>
        <v>3686</v>
      </c>
      <c r="E12" s="11">
        <f t="shared" ref="E12:F12" si="0">SUM(E7:E11)</f>
        <v>2924</v>
      </c>
      <c r="F12" s="11">
        <f t="shared" si="0"/>
        <v>2797</v>
      </c>
      <c r="G12" s="11">
        <f t="shared" ref="G12:H12" si="1">SUM(G7:G11)</f>
        <v>688</v>
      </c>
      <c r="H12" s="11">
        <f t="shared" si="1"/>
        <v>703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18</v>
      </c>
      <c r="C14" s="54">
        <f>D12/C12</f>
        <v>1.2494915254237289</v>
      </c>
      <c r="D14" s="55"/>
      <c r="E14" s="54">
        <f>F12/E12</f>
        <v>0.9565663474692202</v>
      </c>
      <c r="F14" s="55"/>
      <c r="G14" s="54">
        <f>H12/G12</f>
        <v>1.0218023255813953</v>
      </c>
      <c r="H14" s="55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6" t="s">
        <v>22</v>
      </c>
      <c r="B16" s="8" t="s">
        <v>4</v>
      </c>
      <c r="C16" s="9">
        <v>3990</v>
      </c>
      <c r="D16" s="9">
        <v>5137</v>
      </c>
      <c r="E16" s="9">
        <v>5373</v>
      </c>
      <c r="F16" s="9">
        <v>5366</v>
      </c>
      <c r="G16" s="9">
        <v>1588</v>
      </c>
      <c r="H16" s="9">
        <v>1930</v>
      </c>
    </row>
    <row r="17" spans="1:8" x14ac:dyDescent="0.2">
      <c r="A17" s="56" t="s">
        <v>19</v>
      </c>
      <c r="B17" s="8" t="s">
        <v>5</v>
      </c>
      <c r="C17" s="9">
        <v>431</v>
      </c>
      <c r="D17" s="9">
        <v>705</v>
      </c>
      <c r="E17" s="9">
        <v>523</v>
      </c>
      <c r="F17" s="9">
        <v>708</v>
      </c>
      <c r="G17" s="9">
        <v>133</v>
      </c>
      <c r="H17" s="9">
        <v>231</v>
      </c>
    </row>
    <row r="18" spans="1:8" x14ac:dyDescent="0.2">
      <c r="A18" s="56" t="s">
        <v>19</v>
      </c>
      <c r="B18" s="8" t="s">
        <v>6</v>
      </c>
      <c r="C18" s="9">
        <v>382</v>
      </c>
      <c r="D18" s="9">
        <v>395</v>
      </c>
      <c r="E18" s="18">
        <v>317</v>
      </c>
      <c r="F18" s="9">
        <v>378</v>
      </c>
      <c r="G18" s="18">
        <v>103</v>
      </c>
      <c r="H18" s="9">
        <v>79</v>
      </c>
    </row>
    <row r="19" spans="1:8" x14ac:dyDescent="0.2">
      <c r="A19" s="56" t="s">
        <v>19</v>
      </c>
      <c r="B19" s="8" t="s">
        <v>16</v>
      </c>
      <c r="C19" s="9">
        <v>99</v>
      </c>
      <c r="D19" s="9">
        <v>76</v>
      </c>
      <c r="E19" s="9">
        <v>69</v>
      </c>
      <c r="F19" s="9">
        <v>73</v>
      </c>
      <c r="G19" s="9">
        <v>14</v>
      </c>
      <c r="H19" s="9">
        <v>21</v>
      </c>
    </row>
    <row r="20" spans="1:8" x14ac:dyDescent="0.2">
      <c r="A20" s="56" t="s">
        <v>19</v>
      </c>
      <c r="B20" s="8" t="s">
        <v>8</v>
      </c>
      <c r="C20" s="9">
        <v>15</v>
      </c>
      <c r="D20" s="9">
        <v>26</v>
      </c>
      <c r="E20" s="9">
        <v>19</v>
      </c>
      <c r="F20" s="9">
        <v>12</v>
      </c>
      <c r="G20" s="9">
        <v>1</v>
      </c>
      <c r="H20" s="9">
        <v>1</v>
      </c>
    </row>
    <row r="21" spans="1:8" x14ac:dyDescent="0.2">
      <c r="A21" s="56"/>
      <c r="B21" s="10" t="s">
        <v>17</v>
      </c>
      <c r="C21" s="11">
        <f t="shared" ref="C21:F21" si="2">SUM(C16:C20)</f>
        <v>4917</v>
      </c>
      <c r="D21" s="11">
        <f t="shared" si="2"/>
        <v>6339</v>
      </c>
      <c r="E21" s="11">
        <f t="shared" si="2"/>
        <v>6301</v>
      </c>
      <c r="F21" s="11">
        <f t="shared" si="2"/>
        <v>6537</v>
      </c>
      <c r="G21" s="11">
        <f t="shared" ref="G21:H21" si="3">SUM(G16:G20)</f>
        <v>1839</v>
      </c>
      <c r="H21" s="11">
        <f t="shared" si="3"/>
        <v>2262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18</v>
      </c>
      <c r="C23" s="54">
        <f>D21/C21</f>
        <v>1.2892007321537522</v>
      </c>
      <c r="D23" s="55"/>
      <c r="E23" s="54">
        <f>F21/E21</f>
        <v>1.0374543723218537</v>
      </c>
      <c r="F23" s="55"/>
      <c r="G23" s="54">
        <f>H21/G21</f>
        <v>1.2300163132137032</v>
      </c>
      <c r="H23" s="55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6" t="s">
        <v>23</v>
      </c>
      <c r="B25" s="8" t="s">
        <v>4</v>
      </c>
      <c r="C25" s="9">
        <v>467</v>
      </c>
      <c r="D25" s="9">
        <v>559</v>
      </c>
      <c r="E25" s="9">
        <v>501</v>
      </c>
      <c r="F25" s="9">
        <v>472</v>
      </c>
      <c r="G25" s="9">
        <v>155</v>
      </c>
      <c r="H25" s="9">
        <v>174</v>
      </c>
    </row>
    <row r="26" spans="1:8" x14ac:dyDescent="0.2">
      <c r="A26" s="56"/>
      <c r="B26" s="8" t="s">
        <v>5</v>
      </c>
      <c r="C26" s="9">
        <v>109</v>
      </c>
      <c r="D26" s="9">
        <v>153</v>
      </c>
      <c r="E26" s="9">
        <v>131</v>
      </c>
      <c r="F26" s="9">
        <v>160</v>
      </c>
      <c r="G26" s="9">
        <v>26</v>
      </c>
      <c r="H26" s="9">
        <v>67</v>
      </c>
    </row>
    <row r="27" spans="1:8" x14ac:dyDescent="0.2">
      <c r="A27" s="56"/>
      <c r="B27" s="8" t="s">
        <v>6</v>
      </c>
      <c r="C27" s="9">
        <v>51</v>
      </c>
      <c r="D27" s="9">
        <v>49</v>
      </c>
      <c r="E27" s="9">
        <v>52</v>
      </c>
      <c r="F27" s="9">
        <v>50</v>
      </c>
      <c r="G27" s="9">
        <v>15</v>
      </c>
      <c r="H27" s="9">
        <v>24</v>
      </c>
    </row>
    <row r="28" spans="1:8" x14ac:dyDescent="0.2">
      <c r="A28" s="56"/>
      <c r="B28" s="8" t="s">
        <v>16</v>
      </c>
      <c r="C28" s="9">
        <v>8</v>
      </c>
      <c r="D28" s="9">
        <v>7</v>
      </c>
      <c r="E28" s="9">
        <v>2</v>
      </c>
      <c r="F28" s="9">
        <v>22</v>
      </c>
      <c r="G28" s="9">
        <v>5</v>
      </c>
      <c r="H28" s="9">
        <v>6</v>
      </c>
    </row>
    <row r="29" spans="1:8" x14ac:dyDescent="0.2">
      <c r="A29" s="56"/>
      <c r="B29" s="8" t="s">
        <v>8</v>
      </c>
      <c r="C29" s="9">
        <v>2</v>
      </c>
      <c r="D29" s="9">
        <v>1</v>
      </c>
      <c r="E29" s="9">
        <v>1</v>
      </c>
      <c r="F29" s="9">
        <v>2</v>
      </c>
      <c r="G29" s="9">
        <v>1</v>
      </c>
      <c r="H29" s="9">
        <v>0</v>
      </c>
    </row>
    <row r="30" spans="1:8" x14ac:dyDescent="0.2">
      <c r="A30" s="56"/>
      <c r="B30" s="10" t="s">
        <v>17</v>
      </c>
      <c r="C30" s="11">
        <f t="shared" ref="C30:F30" si="4">SUM(C25:C29)</f>
        <v>637</v>
      </c>
      <c r="D30" s="11">
        <f t="shared" si="4"/>
        <v>769</v>
      </c>
      <c r="E30" s="11">
        <f t="shared" si="4"/>
        <v>687</v>
      </c>
      <c r="F30" s="11">
        <f t="shared" si="4"/>
        <v>706</v>
      </c>
      <c r="G30" s="11">
        <f t="shared" ref="G30:H30" si="5">SUM(G25:G29)</f>
        <v>202</v>
      </c>
      <c r="H30" s="11">
        <f t="shared" si="5"/>
        <v>271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18</v>
      </c>
      <c r="C32" s="54">
        <f>D30/C30</f>
        <v>1.207221350078493</v>
      </c>
      <c r="D32" s="55"/>
      <c r="E32" s="54">
        <f>F30/E30</f>
        <v>1.0276564774381369</v>
      </c>
      <c r="F32" s="55"/>
      <c r="G32" s="54">
        <f>H30/G30</f>
        <v>1.3415841584158417</v>
      </c>
      <c r="H32" s="55"/>
    </row>
    <row r="33" spans="1:8" x14ac:dyDescent="0.2">
      <c r="C33" s="17"/>
      <c r="D33" s="17"/>
      <c r="E33" s="17"/>
      <c r="F33" s="17"/>
      <c r="G33" s="17"/>
      <c r="H33" s="17"/>
    </row>
    <row r="34" spans="1:8" ht="16.5" customHeight="1" x14ac:dyDescent="0.2">
      <c r="A34" s="52" t="s">
        <v>34</v>
      </c>
    </row>
    <row r="35" spans="1:8" x14ac:dyDescent="0.2">
      <c r="A35" s="53" t="s">
        <v>30</v>
      </c>
    </row>
  </sheetData>
  <mergeCells count="12">
    <mergeCell ref="A7:A12"/>
    <mergeCell ref="C14:D14"/>
    <mergeCell ref="E14:F14"/>
    <mergeCell ref="A16:A21"/>
    <mergeCell ref="C23:D23"/>
    <mergeCell ref="E23:F23"/>
    <mergeCell ref="G14:H14"/>
    <mergeCell ref="G23:H23"/>
    <mergeCell ref="G32:H32"/>
    <mergeCell ref="A25:A30"/>
    <mergeCell ref="C32:D32"/>
    <mergeCell ref="E32:F32"/>
  </mergeCells>
  <conditionalFormatting sqref="C14:D14">
    <cfRule type="cellIs" dxfId="23" priority="45" operator="greaterThan">
      <formula>1</formula>
    </cfRule>
    <cfRule type="cellIs" dxfId="22" priority="46" operator="lessThan">
      <formula>1</formula>
    </cfRule>
  </conditionalFormatting>
  <conditionalFormatting sqref="E14:F14">
    <cfRule type="cellIs" dxfId="21" priority="43" operator="greaterThan">
      <formula>1</formula>
    </cfRule>
    <cfRule type="cellIs" dxfId="20" priority="44" operator="lessThan">
      <formula>1</formula>
    </cfRule>
  </conditionalFormatting>
  <conditionalFormatting sqref="C23:D23">
    <cfRule type="cellIs" dxfId="19" priority="39" operator="greaterThan">
      <formula>1</formula>
    </cfRule>
    <cfRule type="cellIs" dxfId="18" priority="40" operator="lessThan">
      <formula>1</formula>
    </cfRule>
  </conditionalFormatting>
  <conditionalFormatting sqref="E23:F23">
    <cfRule type="cellIs" dxfId="17" priority="37" operator="greaterThan">
      <formula>1</formula>
    </cfRule>
    <cfRule type="cellIs" dxfId="16" priority="38" operator="lessThan">
      <formula>1</formula>
    </cfRule>
  </conditionalFormatting>
  <conditionalFormatting sqref="C32:D32">
    <cfRule type="cellIs" dxfId="15" priority="33" operator="greaterThan">
      <formula>1</formula>
    </cfRule>
    <cfRule type="cellIs" dxfId="14" priority="34" operator="lessThan">
      <formula>1</formula>
    </cfRule>
  </conditionalFormatting>
  <conditionalFormatting sqref="E32:F32">
    <cfRule type="cellIs" dxfId="13" priority="31" operator="greaterThan">
      <formula>1</formula>
    </cfRule>
    <cfRule type="cellIs" dxfId="12" priority="32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D12" sqref="D12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20</v>
      </c>
    </row>
    <row r="3" spans="1:6" x14ac:dyDescent="0.2">
      <c r="A3" s="4" t="s">
        <v>2</v>
      </c>
      <c r="B3" s="5"/>
      <c r="E3" s="2"/>
    </row>
    <row r="4" spans="1:6" x14ac:dyDescent="0.2">
      <c r="A4" s="33" t="s">
        <v>33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21" t="s">
        <v>35</v>
      </c>
      <c r="D6" s="21" t="s">
        <v>36</v>
      </c>
      <c r="E6" s="22"/>
      <c r="F6" s="32" t="s">
        <v>24</v>
      </c>
    </row>
    <row r="7" spans="1:6" s="28" customFormat="1" ht="27" customHeight="1" x14ac:dyDescent="0.2">
      <c r="A7" s="23" t="s">
        <v>21</v>
      </c>
      <c r="B7" s="24" t="s">
        <v>17</v>
      </c>
      <c r="C7" s="25">
        <v>4435</v>
      </c>
      <c r="D7" s="25">
        <v>4061</v>
      </c>
      <c r="E7" s="26"/>
      <c r="F7" s="27">
        <f>(D7-C7)/C7</f>
        <v>-8.4329199549041708E-2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22</v>
      </c>
      <c r="B9" s="24" t="s">
        <v>17</v>
      </c>
      <c r="C9" s="25">
        <v>10793</v>
      </c>
      <c r="D9" s="25">
        <v>9855</v>
      </c>
      <c r="E9" s="26"/>
      <c r="F9" s="27">
        <f>(D9-C9)/C9</f>
        <v>-8.6908181228574077E-2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23</v>
      </c>
      <c r="B11" s="24" t="s">
        <v>17</v>
      </c>
      <c r="C11" s="25">
        <v>1376</v>
      </c>
      <c r="D11" s="25">
        <v>1235</v>
      </c>
      <c r="E11" s="26"/>
      <c r="F11" s="27">
        <f>(D11-C11)/C11</f>
        <v>-0.10247093023255814</v>
      </c>
    </row>
    <row r="12" spans="1:6" x14ac:dyDescent="0.2">
      <c r="C12" s="17"/>
      <c r="D12" s="17"/>
      <c r="E12" s="14"/>
    </row>
    <row r="13" spans="1:6" x14ac:dyDescent="0.2">
      <c r="A13" s="52" t="s">
        <v>34</v>
      </c>
    </row>
    <row r="14" spans="1:6" x14ac:dyDescent="0.2">
      <c r="A14" s="53" t="s">
        <v>30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I35" sqref="I35"/>
    </sheetView>
  </sheetViews>
  <sheetFormatPr defaultColWidth="9.140625" defaultRowHeight="12.75" x14ac:dyDescent="0.2"/>
  <cols>
    <col min="1" max="1" width="15.28515625" style="49" customWidth="1"/>
    <col min="2" max="2" width="40.140625" style="35" customWidth="1"/>
    <col min="3" max="3" width="11" style="35" customWidth="1"/>
    <col min="4" max="5" width="9.140625" style="35"/>
    <col min="6" max="6" width="10.5703125" style="35" customWidth="1"/>
    <col min="7" max="12" width="9.140625" style="35"/>
    <col min="13" max="13" width="9.140625" style="35" customWidth="1"/>
    <col min="14" max="14" width="10.7109375" style="35" bestFit="1" customWidth="1"/>
    <col min="15" max="16384" width="9.140625" style="35"/>
  </cols>
  <sheetData>
    <row r="1" spans="1:15" ht="15.75" x14ac:dyDescent="0.25">
      <c r="A1" s="34" t="s">
        <v>0</v>
      </c>
    </row>
    <row r="2" spans="1:15" ht="15" x14ac:dyDescent="0.25">
      <c r="A2" s="36" t="s">
        <v>1</v>
      </c>
    </row>
    <row r="3" spans="1:15" x14ac:dyDescent="0.2">
      <c r="A3" s="37" t="s">
        <v>2</v>
      </c>
      <c r="B3" s="38"/>
    </row>
    <row r="4" spans="1:15" x14ac:dyDescent="0.2">
      <c r="A4" s="37" t="s">
        <v>33</v>
      </c>
      <c r="B4" s="38"/>
    </row>
    <row r="6" spans="1:15" x14ac:dyDescent="0.2">
      <c r="A6" s="39" t="s">
        <v>3</v>
      </c>
      <c r="B6" s="39" t="s">
        <v>12</v>
      </c>
      <c r="C6" s="40" t="s">
        <v>25</v>
      </c>
      <c r="D6" s="40">
        <v>2007</v>
      </c>
      <c r="E6" s="40">
        <v>2008</v>
      </c>
      <c r="F6" s="40">
        <v>2009</v>
      </c>
      <c r="G6" s="40">
        <v>2010</v>
      </c>
      <c r="H6" s="40">
        <v>2011</v>
      </c>
      <c r="I6" s="40">
        <v>2012</v>
      </c>
      <c r="J6" s="40">
        <v>2013</v>
      </c>
      <c r="K6" s="40">
        <v>2014</v>
      </c>
      <c r="L6" s="40">
        <v>2015</v>
      </c>
      <c r="M6" s="40">
        <v>2016</v>
      </c>
      <c r="N6" s="41">
        <v>42825</v>
      </c>
      <c r="O6" s="40" t="s">
        <v>26</v>
      </c>
    </row>
    <row r="7" spans="1:15" ht="12.75" customHeight="1" x14ac:dyDescent="0.2">
      <c r="A7" s="57" t="s">
        <v>27</v>
      </c>
      <c r="B7" s="42" t="s">
        <v>4</v>
      </c>
      <c r="C7" s="43"/>
      <c r="D7" s="43">
        <v>1</v>
      </c>
      <c r="E7" s="43"/>
      <c r="F7" s="43">
        <v>7</v>
      </c>
      <c r="G7" s="43">
        <v>7</v>
      </c>
      <c r="H7" s="43">
        <v>3</v>
      </c>
      <c r="I7" s="43">
        <v>14</v>
      </c>
      <c r="J7" s="43">
        <v>37</v>
      </c>
      <c r="K7" s="43">
        <v>88</v>
      </c>
      <c r="L7" s="43">
        <v>417</v>
      </c>
      <c r="M7" s="43">
        <v>879</v>
      </c>
      <c r="N7" s="43">
        <v>354</v>
      </c>
      <c r="O7" s="43">
        <v>1807</v>
      </c>
    </row>
    <row r="8" spans="1:15" x14ac:dyDescent="0.2">
      <c r="A8" s="58"/>
      <c r="B8" s="42" t="s">
        <v>5</v>
      </c>
      <c r="C8" s="43">
        <v>167</v>
      </c>
      <c r="D8" s="43">
        <v>38</v>
      </c>
      <c r="E8" s="43">
        <v>52</v>
      </c>
      <c r="F8" s="43">
        <v>69</v>
      </c>
      <c r="G8" s="43">
        <v>65</v>
      </c>
      <c r="H8" s="43">
        <v>106</v>
      </c>
      <c r="I8" s="43">
        <v>150</v>
      </c>
      <c r="J8" s="43">
        <v>169</v>
      </c>
      <c r="K8" s="43">
        <v>223</v>
      </c>
      <c r="L8" s="43">
        <v>211</v>
      </c>
      <c r="M8" s="43">
        <v>281</v>
      </c>
      <c r="N8" s="43">
        <v>82</v>
      </c>
      <c r="O8" s="43">
        <v>1613</v>
      </c>
    </row>
    <row r="9" spans="1:15" x14ac:dyDescent="0.2">
      <c r="A9" s="58"/>
      <c r="B9" s="42" t="s">
        <v>6</v>
      </c>
      <c r="C9" s="43"/>
      <c r="D9" s="43"/>
      <c r="E9" s="43"/>
      <c r="F9" s="43">
        <v>1</v>
      </c>
      <c r="G9" s="43"/>
      <c r="H9" s="43"/>
      <c r="I9" s="43"/>
      <c r="J9" s="43"/>
      <c r="K9" s="43"/>
      <c r="L9" s="43">
        <v>4</v>
      </c>
      <c r="M9" s="43">
        <v>11</v>
      </c>
      <c r="N9" s="43">
        <v>38</v>
      </c>
      <c r="O9" s="43">
        <v>54</v>
      </c>
    </row>
    <row r="10" spans="1:15" x14ac:dyDescent="0.2">
      <c r="A10" s="58"/>
      <c r="B10" s="42" t="s">
        <v>7</v>
      </c>
      <c r="C10" s="43">
        <v>185</v>
      </c>
      <c r="D10" s="43">
        <v>11</v>
      </c>
      <c r="E10" s="43">
        <v>12</v>
      </c>
      <c r="F10" s="43">
        <v>7</v>
      </c>
      <c r="G10" s="43">
        <v>24</v>
      </c>
      <c r="H10" s="43">
        <v>23</v>
      </c>
      <c r="I10" s="43">
        <v>34</v>
      </c>
      <c r="J10" s="43">
        <v>41</v>
      </c>
      <c r="K10" s="43">
        <v>83</v>
      </c>
      <c r="L10" s="43">
        <v>74</v>
      </c>
      <c r="M10" s="43">
        <v>68</v>
      </c>
      <c r="N10" s="43">
        <v>17</v>
      </c>
      <c r="O10" s="43">
        <v>579</v>
      </c>
    </row>
    <row r="11" spans="1:15" x14ac:dyDescent="0.2">
      <c r="A11" s="58"/>
      <c r="B11" s="42" t="s">
        <v>8</v>
      </c>
      <c r="C11" s="43">
        <v>2</v>
      </c>
      <c r="D11" s="44"/>
      <c r="E11" s="44"/>
      <c r="F11" s="43">
        <v>1</v>
      </c>
      <c r="G11" s="43"/>
      <c r="H11" s="43"/>
      <c r="I11" s="43"/>
      <c r="J11" s="43"/>
      <c r="K11" s="43"/>
      <c r="L11" s="43"/>
      <c r="M11" s="43">
        <v>2</v>
      </c>
      <c r="N11" s="43">
        <v>3</v>
      </c>
      <c r="O11" s="43">
        <v>8</v>
      </c>
    </row>
    <row r="12" spans="1:15" x14ac:dyDescent="0.2">
      <c r="A12" s="58"/>
      <c r="B12" s="45" t="s">
        <v>9</v>
      </c>
      <c r="C12" s="46">
        <v>354</v>
      </c>
      <c r="D12" s="46">
        <v>50</v>
      </c>
      <c r="E12" s="46">
        <v>64</v>
      </c>
      <c r="F12" s="46">
        <v>85</v>
      </c>
      <c r="G12" s="46">
        <v>96</v>
      </c>
      <c r="H12" s="46">
        <v>132</v>
      </c>
      <c r="I12" s="46">
        <v>198</v>
      </c>
      <c r="J12" s="46">
        <v>247</v>
      </c>
      <c r="K12" s="46">
        <v>394</v>
      </c>
      <c r="L12" s="46">
        <v>706</v>
      </c>
      <c r="M12" s="46">
        <v>1241</v>
      </c>
      <c r="N12" s="51">
        <v>494</v>
      </c>
      <c r="O12" s="51">
        <v>4061</v>
      </c>
    </row>
    <row r="13" spans="1:15" x14ac:dyDescent="0.2">
      <c r="A13" s="59"/>
      <c r="B13" s="47" t="s">
        <v>10</v>
      </c>
      <c r="C13" s="48">
        <v>8.7170647623737996E-2</v>
      </c>
      <c r="D13" s="48">
        <v>1.23122383649347E-2</v>
      </c>
      <c r="E13" s="48">
        <v>1.5759665107116499E-2</v>
      </c>
      <c r="F13" s="48">
        <v>2.09308052203891E-2</v>
      </c>
      <c r="G13" s="48">
        <v>2.3639497660674701E-2</v>
      </c>
      <c r="H13" s="48">
        <v>3.25043092834277E-2</v>
      </c>
      <c r="I13" s="48">
        <v>4.8756463925141602E-2</v>
      </c>
      <c r="J13" s="48">
        <v>6.0822457522777602E-2</v>
      </c>
      <c r="K13" s="48">
        <v>9.7020438315685797E-2</v>
      </c>
      <c r="L13" s="48">
        <v>0.173848805712879</v>
      </c>
      <c r="M13" s="48">
        <v>0.30558975621767998</v>
      </c>
      <c r="N13" s="48">
        <v>0.121644915045555</v>
      </c>
      <c r="O13" s="48">
        <v>1</v>
      </c>
    </row>
    <row r="14" spans="1:15" x14ac:dyDescent="0.2">
      <c r="C14" s="50"/>
      <c r="D14" s="50"/>
      <c r="E14" s="50"/>
      <c r="F14" s="50"/>
      <c r="G14" s="50"/>
    </row>
    <row r="15" spans="1:15" ht="12.75" customHeight="1" x14ac:dyDescent="0.2">
      <c r="A15" s="57" t="s">
        <v>28</v>
      </c>
      <c r="B15" s="42" t="s">
        <v>4</v>
      </c>
      <c r="C15" s="43">
        <v>917</v>
      </c>
      <c r="D15" s="43">
        <v>510</v>
      </c>
      <c r="E15" s="43">
        <v>408</v>
      </c>
      <c r="F15" s="43">
        <v>261</v>
      </c>
      <c r="G15" s="43">
        <v>78</v>
      </c>
      <c r="H15" s="43">
        <v>107</v>
      </c>
      <c r="I15" s="43">
        <v>142</v>
      </c>
      <c r="J15" s="43">
        <v>89</v>
      </c>
      <c r="K15" s="43">
        <v>75</v>
      </c>
      <c r="L15" s="43">
        <v>296</v>
      </c>
      <c r="M15" s="43">
        <v>1715</v>
      </c>
      <c r="N15" s="43">
        <v>1188</v>
      </c>
      <c r="O15" s="43">
        <v>5786</v>
      </c>
    </row>
    <row r="16" spans="1:15" x14ac:dyDescent="0.2">
      <c r="A16" s="58"/>
      <c r="B16" s="42" t="s">
        <v>5</v>
      </c>
      <c r="C16" s="43">
        <v>1080</v>
      </c>
      <c r="D16" s="43">
        <v>184</v>
      </c>
      <c r="E16" s="43">
        <v>94</v>
      </c>
      <c r="F16" s="43">
        <v>125</v>
      </c>
      <c r="G16" s="43">
        <v>159</v>
      </c>
      <c r="H16" s="43">
        <v>165</v>
      </c>
      <c r="I16" s="43">
        <v>193</v>
      </c>
      <c r="J16" s="43">
        <v>237</v>
      </c>
      <c r="K16" s="43">
        <v>201</v>
      </c>
      <c r="L16" s="43">
        <v>201</v>
      </c>
      <c r="M16" s="43">
        <v>355</v>
      </c>
      <c r="N16" s="43">
        <v>124</v>
      </c>
      <c r="O16" s="43">
        <v>3118</v>
      </c>
    </row>
    <row r="17" spans="1:15" x14ac:dyDescent="0.2">
      <c r="A17" s="58"/>
      <c r="B17" s="42" t="s">
        <v>6</v>
      </c>
      <c r="C17" s="43"/>
      <c r="D17" s="43"/>
      <c r="E17" s="43"/>
      <c r="F17" s="43">
        <v>5</v>
      </c>
      <c r="G17" s="43">
        <v>1</v>
      </c>
      <c r="H17" s="43"/>
      <c r="I17" s="43"/>
      <c r="J17" s="43"/>
      <c r="K17" s="43"/>
      <c r="L17" s="43">
        <v>2</v>
      </c>
      <c r="M17" s="43">
        <v>23</v>
      </c>
      <c r="N17" s="43">
        <v>81</v>
      </c>
      <c r="O17" s="43">
        <v>112</v>
      </c>
    </row>
    <row r="18" spans="1:15" x14ac:dyDescent="0.2">
      <c r="A18" s="58"/>
      <c r="B18" s="42" t="s">
        <v>7</v>
      </c>
      <c r="C18" s="43">
        <v>327</v>
      </c>
      <c r="D18" s="43">
        <v>27</v>
      </c>
      <c r="E18" s="43">
        <v>17</v>
      </c>
      <c r="F18" s="43">
        <v>36</v>
      </c>
      <c r="G18" s="43">
        <v>44</v>
      </c>
      <c r="H18" s="43">
        <v>41</v>
      </c>
      <c r="I18" s="43">
        <v>42</v>
      </c>
      <c r="J18" s="43">
        <v>49</v>
      </c>
      <c r="K18" s="43">
        <v>73</v>
      </c>
      <c r="L18" s="43">
        <v>86</v>
      </c>
      <c r="M18" s="43">
        <v>68</v>
      </c>
      <c r="N18" s="43">
        <v>14</v>
      </c>
      <c r="O18" s="43">
        <v>824</v>
      </c>
    </row>
    <row r="19" spans="1:15" x14ac:dyDescent="0.2">
      <c r="A19" s="58"/>
      <c r="B19" s="42" t="s">
        <v>8</v>
      </c>
      <c r="C19" s="43"/>
      <c r="D19" s="44"/>
      <c r="E19" s="44"/>
      <c r="F19" s="43"/>
      <c r="G19" s="43">
        <v>1</v>
      </c>
      <c r="H19" s="43"/>
      <c r="I19" s="43"/>
      <c r="J19" s="43">
        <v>1</v>
      </c>
      <c r="K19" s="43">
        <v>2</v>
      </c>
      <c r="L19" s="43">
        <v>1</v>
      </c>
      <c r="M19" s="43">
        <v>9</v>
      </c>
      <c r="N19" s="43">
        <v>1</v>
      </c>
      <c r="O19" s="43">
        <v>15</v>
      </c>
    </row>
    <row r="20" spans="1:15" x14ac:dyDescent="0.2">
      <c r="A20" s="58"/>
      <c r="B20" s="45" t="s">
        <v>9</v>
      </c>
      <c r="C20" s="46">
        <v>2324</v>
      </c>
      <c r="D20" s="46">
        <v>721</v>
      </c>
      <c r="E20" s="46">
        <v>519</v>
      </c>
      <c r="F20" s="46">
        <v>427</v>
      </c>
      <c r="G20" s="46">
        <v>283</v>
      </c>
      <c r="H20" s="46">
        <v>313</v>
      </c>
      <c r="I20" s="46">
        <v>377</v>
      </c>
      <c r="J20" s="46">
        <v>376</v>
      </c>
      <c r="K20" s="46">
        <v>351</v>
      </c>
      <c r="L20" s="46">
        <v>586</v>
      </c>
      <c r="M20" s="46">
        <v>2170</v>
      </c>
      <c r="N20" s="51">
        <v>1408</v>
      </c>
      <c r="O20" s="51">
        <v>9855</v>
      </c>
    </row>
    <row r="21" spans="1:15" x14ac:dyDescent="0.2">
      <c r="A21" s="59"/>
      <c r="B21" s="47" t="s">
        <v>10</v>
      </c>
      <c r="C21" s="48">
        <v>0.23581938102486</v>
      </c>
      <c r="D21" s="48">
        <v>7.31608320649417E-2</v>
      </c>
      <c r="E21" s="48">
        <v>5.26636225266362E-2</v>
      </c>
      <c r="F21" s="48">
        <v>4.3328259766615897E-2</v>
      </c>
      <c r="G21" s="48">
        <v>2.8716387620497202E-2</v>
      </c>
      <c r="H21" s="48">
        <v>3.1760527650938598E-2</v>
      </c>
      <c r="I21" s="48">
        <v>3.8254693049213598E-2</v>
      </c>
      <c r="J21" s="48">
        <v>3.8153221714865598E-2</v>
      </c>
      <c r="K21" s="48">
        <v>3.5616438356164397E-2</v>
      </c>
      <c r="L21" s="48">
        <v>5.9462201927955399E-2</v>
      </c>
      <c r="M21" s="48">
        <v>0.220192795535261</v>
      </c>
      <c r="N21" s="48">
        <v>0.14287163876205</v>
      </c>
      <c r="O21" s="48">
        <v>1</v>
      </c>
    </row>
    <row r="22" spans="1:15" x14ac:dyDescent="0.2">
      <c r="C22" s="50"/>
      <c r="D22" s="50"/>
      <c r="E22" s="50"/>
      <c r="F22" s="50"/>
      <c r="G22" s="50"/>
    </row>
    <row r="23" spans="1:15" ht="12.75" customHeight="1" x14ac:dyDescent="0.2">
      <c r="A23" s="57" t="s">
        <v>29</v>
      </c>
      <c r="B23" s="42" t="s">
        <v>4</v>
      </c>
      <c r="C23" s="43"/>
      <c r="D23" s="43"/>
      <c r="E23" s="43"/>
      <c r="F23" s="43">
        <v>1</v>
      </c>
      <c r="G23" s="43"/>
      <c r="H23" s="43">
        <v>1</v>
      </c>
      <c r="I23" s="43">
        <v>2</v>
      </c>
      <c r="J23" s="43">
        <v>7</v>
      </c>
      <c r="K23" s="43">
        <v>9</v>
      </c>
      <c r="L23" s="43">
        <v>37</v>
      </c>
      <c r="M23" s="43">
        <v>125</v>
      </c>
      <c r="N23" s="43">
        <v>89</v>
      </c>
      <c r="O23" s="43">
        <v>271</v>
      </c>
    </row>
    <row r="24" spans="1:15" x14ac:dyDescent="0.2">
      <c r="A24" s="58"/>
      <c r="B24" s="42" t="s">
        <v>5</v>
      </c>
      <c r="C24" s="43">
        <v>94</v>
      </c>
      <c r="D24" s="43">
        <v>23</v>
      </c>
      <c r="E24" s="43">
        <v>22</v>
      </c>
      <c r="F24" s="43">
        <v>34</v>
      </c>
      <c r="G24" s="43">
        <v>49</v>
      </c>
      <c r="H24" s="43">
        <v>51</v>
      </c>
      <c r="I24" s="43">
        <v>51</v>
      </c>
      <c r="J24" s="43">
        <v>78</v>
      </c>
      <c r="K24" s="43">
        <v>91</v>
      </c>
      <c r="L24" s="43">
        <v>94</v>
      </c>
      <c r="M24" s="43">
        <v>118</v>
      </c>
      <c r="N24" s="43">
        <v>26</v>
      </c>
      <c r="O24" s="43">
        <v>731</v>
      </c>
    </row>
    <row r="25" spans="1:15" x14ac:dyDescent="0.2">
      <c r="A25" s="58"/>
      <c r="B25" s="42" t="s">
        <v>6</v>
      </c>
      <c r="C25" s="43">
        <v>1</v>
      </c>
      <c r="D25" s="43"/>
      <c r="E25" s="43">
        <v>1</v>
      </c>
      <c r="F25" s="43"/>
      <c r="G25" s="43">
        <v>1</v>
      </c>
      <c r="H25" s="43"/>
      <c r="I25" s="43"/>
      <c r="J25" s="43"/>
      <c r="K25" s="43">
        <v>1</v>
      </c>
      <c r="L25" s="43">
        <v>1</v>
      </c>
      <c r="M25" s="43">
        <v>6</v>
      </c>
      <c r="N25" s="43">
        <v>14</v>
      </c>
      <c r="O25" s="43">
        <v>25</v>
      </c>
    </row>
    <row r="26" spans="1:15" x14ac:dyDescent="0.2">
      <c r="A26" s="58"/>
      <c r="B26" s="42" t="s">
        <v>7</v>
      </c>
      <c r="C26" s="43">
        <v>127</v>
      </c>
      <c r="D26" s="43">
        <v>2</v>
      </c>
      <c r="E26" s="43">
        <v>2</v>
      </c>
      <c r="F26" s="43">
        <v>3</v>
      </c>
      <c r="G26" s="43">
        <v>7</v>
      </c>
      <c r="H26" s="43">
        <v>4</v>
      </c>
      <c r="I26" s="43">
        <v>10</v>
      </c>
      <c r="J26" s="43">
        <v>8</v>
      </c>
      <c r="K26" s="43">
        <v>22</v>
      </c>
      <c r="L26" s="43">
        <v>8</v>
      </c>
      <c r="M26" s="43">
        <v>2</v>
      </c>
      <c r="N26" s="43">
        <v>5</v>
      </c>
      <c r="O26" s="43">
        <v>200</v>
      </c>
    </row>
    <row r="27" spans="1:15" x14ac:dyDescent="0.2">
      <c r="A27" s="58"/>
      <c r="B27" s="42" t="s">
        <v>8</v>
      </c>
      <c r="C27" s="43">
        <v>4</v>
      </c>
      <c r="D27" s="44"/>
      <c r="E27" s="44"/>
      <c r="F27" s="43"/>
      <c r="G27" s="43">
        <v>1</v>
      </c>
      <c r="H27" s="43"/>
      <c r="I27" s="43"/>
      <c r="J27" s="43">
        <v>1</v>
      </c>
      <c r="K27" s="43"/>
      <c r="L27" s="43">
        <v>1</v>
      </c>
      <c r="M27" s="43"/>
      <c r="N27" s="43">
        <v>1</v>
      </c>
      <c r="O27" s="43">
        <v>8</v>
      </c>
    </row>
    <row r="28" spans="1:15" x14ac:dyDescent="0.2">
      <c r="A28" s="58"/>
      <c r="B28" s="45" t="s">
        <v>9</v>
      </c>
      <c r="C28" s="46">
        <v>226</v>
      </c>
      <c r="D28" s="46">
        <v>25</v>
      </c>
      <c r="E28" s="46">
        <v>25</v>
      </c>
      <c r="F28" s="46">
        <v>38</v>
      </c>
      <c r="G28" s="46">
        <v>58</v>
      </c>
      <c r="H28" s="46">
        <v>56</v>
      </c>
      <c r="I28" s="46">
        <v>63</v>
      </c>
      <c r="J28" s="46">
        <v>94</v>
      </c>
      <c r="K28" s="46">
        <v>123</v>
      </c>
      <c r="L28" s="46">
        <v>141</v>
      </c>
      <c r="M28" s="46">
        <v>251</v>
      </c>
      <c r="N28" s="51">
        <v>135</v>
      </c>
      <c r="O28" s="51">
        <v>1235</v>
      </c>
    </row>
    <row r="29" spans="1:15" x14ac:dyDescent="0.2">
      <c r="A29" s="59"/>
      <c r="B29" s="47" t="s">
        <v>10</v>
      </c>
      <c r="C29" s="48">
        <v>0.182995951417004</v>
      </c>
      <c r="D29" s="48">
        <v>2.0242914979757099E-2</v>
      </c>
      <c r="E29" s="48">
        <v>2.0242914979757099E-2</v>
      </c>
      <c r="F29" s="48">
        <v>3.0769230769230799E-2</v>
      </c>
      <c r="G29" s="48">
        <v>4.6963562753036397E-2</v>
      </c>
      <c r="H29" s="48">
        <v>4.5344129554655901E-2</v>
      </c>
      <c r="I29" s="48">
        <v>5.1012145748987901E-2</v>
      </c>
      <c r="J29" s="48">
        <v>7.6113360323886603E-2</v>
      </c>
      <c r="K29" s="48">
        <v>9.9595141700404899E-2</v>
      </c>
      <c r="L29" s="48">
        <v>0.11417004048583</v>
      </c>
      <c r="M29" s="48">
        <v>0.203238866396761</v>
      </c>
      <c r="N29" s="48">
        <v>0.109311740890688</v>
      </c>
      <c r="O29" s="48">
        <v>1</v>
      </c>
    </row>
    <row r="31" spans="1:15" x14ac:dyDescent="0.2">
      <c r="A31" s="52" t="s">
        <v>34</v>
      </c>
    </row>
    <row r="32" spans="1:15" x14ac:dyDescent="0.2">
      <c r="A32" s="53" t="s">
        <v>30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A64A76-5C5E-4ABA-A764-FCB593C251DA}"/>
</file>

<file path=customXml/itemProps2.xml><?xml version="1.0" encoding="utf-8"?>
<ds:datastoreItem xmlns:ds="http://schemas.openxmlformats.org/officeDocument/2006/customXml" ds:itemID="{48B7818C-0BF3-4B8C-9248-77C9A8BCA560}"/>
</file>

<file path=customXml/itemProps3.xml><?xml version="1.0" encoding="utf-8"?>
<ds:datastoreItem xmlns:ds="http://schemas.openxmlformats.org/officeDocument/2006/customXml" ds:itemID="{2DB9D8C2-ACE5-451C-8432-490D27BA70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</vt:lpstr>
      <vt:lpstr>Variazione pendenti</vt:lpstr>
      <vt:lpstr>Stratigrafia pendenti</vt:lpstr>
      <vt:lpstr>Flussi!Area_stampa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2016-09-26T13:22:16Z</cp:lastPrinted>
  <dcterms:created xsi:type="dcterms:W3CDTF">2016-09-15T08:55:15Z</dcterms:created>
  <dcterms:modified xsi:type="dcterms:W3CDTF">2017-05-16T11:54:51Z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