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Flussi_salerno!$A$1:$F$40</definedName>
    <definedName name="_xlnm.Print_Area" localSheetId="1">varpend_salerno!$A$1:$E$17</definedName>
    <definedName name="_xlnm.Print_Titles" localSheetId="0">Flussi_salerno!$5:$5</definedName>
  </definedNames>
  <calcPr calcId="145621"/>
</workbook>
</file>

<file path=xl/calcChain.xml><?xml version="1.0" encoding="utf-8"?>
<calcChain xmlns="http://schemas.openxmlformats.org/spreadsheetml/2006/main">
  <c r="G28" i="1" l="1"/>
  <c r="H26" i="1"/>
  <c r="G26" i="1"/>
  <c r="E11" i="2"/>
  <c r="G19" i="1" l="1"/>
  <c r="G11" i="1"/>
  <c r="G36" i="1"/>
  <c r="H34" i="1"/>
  <c r="G34" i="1"/>
  <c r="F17" i="1"/>
  <c r="E17" i="1"/>
  <c r="H17" i="1"/>
  <c r="G17" i="1"/>
  <c r="H9" i="1"/>
  <c r="G9" i="1"/>
  <c r="F26" i="1" l="1"/>
  <c r="E26" i="1"/>
  <c r="D26" i="1"/>
  <c r="C26" i="1"/>
  <c r="F34" i="1"/>
  <c r="E34" i="1"/>
  <c r="E13" i="2"/>
  <c r="E9" i="2"/>
  <c r="E36" i="1" l="1"/>
  <c r="C28" i="1"/>
  <c r="E28" i="1"/>
  <c r="E19" i="1"/>
  <c r="D17" i="1"/>
  <c r="C19" i="1" s="1"/>
  <c r="C17" i="1"/>
  <c r="F9" i="1" l="1"/>
  <c r="E9" i="1"/>
  <c r="E11" i="1" l="1"/>
  <c r="E7" i="2" l="1"/>
  <c r="D34" i="1"/>
  <c r="C34" i="1"/>
  <c r="D9" i="1"/>
  <c r="C9" i="1"/>
  <c r="C11" i="1" l="1"/>
  <c r="C36" i="1"/>
</calcChain>
</file>

<file path=xl/sharedStrings.xml><?xml version="1.0" encoding="utf-8"?>
<sst xmlns="http://schemas.openxmlformats.org/spreadsheetml/2006/main" count="70" uniqueCount="31">
  <si>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</si>
  <si>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</si>
  <si>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</si>
  <si>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</si>
  <si>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</si>
  <si>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</si>
  <si>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</si>
  <si>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</si>
  <si>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</si>
  <si>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</si>
  <si>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</si>
  <si>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</si>
  <si>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</si>
  <si>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</si>
  <si>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</si>
  <si>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</si>
  <si>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</si>
  <si>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</si>
  <si>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</si>
  <si>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</si>
  <si>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</si>
  <si>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</si>
  <si>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</si>
  <si>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</si>
  <si>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</si>
  <si>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</si>
  <si>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SETTORE PENALE. Anni 2016 - 31 marzo 2018, registro autori di reato noti.</t>
  </si>
  <si>
    <t>Iscritti gen-mar '18</t>
  </si>
  <si>
    <t>Definiti gen-mar '18</t>
  </si>
  <si>
    <t>Pendenti al 31/12/2015</t>
  </si>
  <si>
    <t>Pendenti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</si>
</sst>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85" zoomScaleNormal="85" workbookViewId="0">
      <selection activeCell="G28" sqref="G28:H28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7" width="9.140625" style="2" customWidth="1"/>
    <col min="8" max="8" width="9.42578125" style="2" customWidth="1"/>
    <col min="9" max="9" width="41.85546875" style="2" bestFit="1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</row>
    <row r="3" spans="1:8" ht="13.9" x14ac:dyDescent="0.3">
      <c r="A3" s="51" t="s">
        <v>26</v>
      </c>
      <c r="D3" s="2"/>
    </row>
    <row r="4" spans="1:8" ht="6.75" customHeight="1" x14ac:dyDescent="0.3"/>
    <row r="5" spans="1:8" ht="40.9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24</v>
      </c>
      <c r="F5" s="7" t="s">
        <v>25</v>
      </c>
      <c r="G5" s="6" t="s">
        <v>27</v>
      </c>
      <c r="H5" s="6" t="s">
        <v>28</v>
      </c>
    </row>
    <row r="6" spans="1:8" x14ac:dyDescent="0.2">
      <c r="A6" s="55" t="s">
        <v>6</v>
      </c>
      <c r="B6" s="8" t="s">
        <v>7</v>
      </c>
      <c r="C6" s="9">
        <v>1641</v>
      </c>
      <c r="D6" s="10">
        <v>2551</v>
      </c>
      <c r="E6" s="9">
        <v>2203</v>
      </c>
      <c r="F6" s="10">
        <v>2116</v>
      </c>
      <c r="G6" s="9">
        <v>443</v>
      </c>
      <c r="H6" s="10">
        <v>819</v>
      </c>
    </row>
    <row r="7" spans="1:8" x14ac:dyDescent="0.2">
      <c r="A7" s="55"/>
      <c r="B7" s="8" t="s">
        <v>8</v>
      </c>
      <c r="C7" s="9">
        <v>15</v>
      </c>
      <c r="D7" s="10">
        <v>7</v>
      </c>
      <c r="E7" s="9">
        <v>18</v>
      </c>
      <c r="F7" s="10">
        <v>19</v>
      </c>
      <c r="G7" s="9">
        <v>3</v>
      </c>
      <c r="H7" s="10">
        <v>3</v>
      </c>
    </row>
    <row r="8" spans="1:8" x14ac:dyDescent="0.2">
      <c r="A8" s="55"/>
      <c r="B8" s="8" t="s">
        <v>9</v>
      </c>
      <c r="C8" s="12">
        <v>17</v>
      </c>
      <c r="D8" s="10">
        <v>11</v>
      </c>
      <c r="E8" s="12">
        <v>26</v>
      </c>
      <c r="F8" s="10">
        <v>28</v>
      </c>
      <c r="G8" s="12">
        <v>10</v>
      </c>
      <c r="H8" s="10">
        <v>11</v>
      </c>
    </row>
    <row r="9" spans="1:8" x14ac:dyDescent="0.2">
      <c r="A9" s="55"/>
      <c r="B9" s="13" t="s">
        <v>10</v>
      </c>
      <c r="C9" s="14">
        <f t="shared" ref="C9:H9" si="0">SUM(C6:C8)</f>
        <v>1673</v>
      </c>
      <c r="D9" s="14">
        <f t="shared" si="0"/>
        <v>2569</v>
      </c>
      <c r="E9" s="14">
        <f t="shared" si="0"/>
        <v>2247</v>
      </c>
      <c r="F9" s="14">
        <f t="shared" si="0"/>
        <v>2163</v>
      </c>
      <c r="G9" s="14">
        <f t="shared" si="0"/>
        <v>456</v>
      </c>
      <c r="H9" s="14">
        <f t="shared" si="0"/>
        <v>833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11</v>
      </c>
      <c r="C11" s="52">
        <f>D9/C9</f>
        <v>1.5355648535564854</v>
      </c>
      <c r="D11" s="53"/>
      <c r="E11" s="52">
        <f>F9/E9</f>
        <v>0.96261682242990654</v>
      </c>
      <c r="F11" s="53"/>
      <c r="G11" s="52">
        <f>H9/G9</f>
        <v>1.8267543859649122</v>
      </c>
      <c r="H11" s="53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5" t="s">
        <v>12</v>
      </c>
      <c r="B13" s="20" t="s">
        <v>13</v>
      </c>
      <c r="C13" s="21">
        <v>138</v>
      </c>
      <c r="D13" s="21">
        <v>91</v>
      </c>
      <c r="E13" s="21">
        <v>119</v>
      </c>
      <c r="F13" s="21">
        <v>134</v>
      </c>
      <c r="G13" s="21">
        <v>36</v>
      </c>
      <c r="H13" s="21">
        <v>34</v>
      </c>
    </row>
    <row r="14" spans="1:8" x14ac:dyDescent="0.2">
      <c r="A14" s="55" t="s">
        <v>14</v>
      </c>
      <c r="B14" s="22" t="s">
        <v>15</v>
      </c>
      <c r="C14" s="21">
        <v>2512</v>
      </c>
      <c r="D14" s="21">
        <v>2697</v>
      </c>
      <c r="E14" s="21">
        <v>2718</v>
      </c>
      <c r="F14" s="21">
        <v>2105</v>
      </c>
      <c r="G14" s="21">
        <v>992</v>
      </c>
      <c r="H14" s="21">
        <v>599</v>
      </c>
    </row>
    <row r="15" spans="1:8" ht="22.5" x14ac:dyDescent="0.2">
      <c r="A15" s="55" t="s">
        <v>14</v>
      </c>
      <c r="B15" s="23" t="s">
        <v>16</v>
      </c>
      <c r="C15" s="21">
        <v>40</v>
      </c>
      <c r="D15" s="21">
        <v>38</v>
      </c>
      <c r="E15" s="21">
        <v>41</v>
      </c>
      <c r="F15" s="21">
        <v>36</v>
      </c>
      <c r="G15" s="21">
        <v>7</v>
      </c>
      <c r="H15" s="21">
        <v>14</v>
      </c>
    </row>
    <row r="16" spans="1:8" x14ac:dyDescent="0.2">
      <c r="A16" s="55" t="s">
        <v>14</v>
      </c>
      <c r="B16" s="24" t="s">
        <v>17</v>
      </c>
      <c r="C16" s="49">
        <v>7232</v>
      </c>
      <c r="D16" s="49">
        <v>7529</v>
      </c>
      <c r="E16" s="25">
        <v>6081</v>
      </c>
      <c r="F16" s="25">
        <v>5637</v>
      </c>
      <c r="G16" s="25">
        <v>1857</v>
      </c>
      <c r="H16" s="25">
        <v>1628</v>
      </c>
    </row>
    <row r="17" spans="1:8" x14ac:dyDescent="0.2">
      <c r="A17" s="55" t="s">
        <v>14</v>
      </c>
      <c r="B17" s="18" t="s">
        <v>10</v>
      </c>
      <c r="C17" s="26">
        <f t="shared" ref="C17:H17" si="1">SUM(C13:C16)</f>
        <v>9922</v>
      </c>
      <c r="D17" s="26">
        <f t="shared" si="1"/>
        <v>10355</v>
      </c>
      <c r="E17" s="26">
        <f t="shared" ref="E17:F17" si="2">SUM(E13:E16)</f>
        <v>8959</v>
      </c>
      <c r="F17" s="26">
        <f t="shared" si="2"/>
        <v>7912</v>
      </c>
      <c r="G17" s="26">
        <f t="shared" si="1"/>
        <v>2892</v>
      </c>
      <c r="H17" s="26">
        <f t="shared" si="1"/>
        <v>2275</v>
      </c>
    </row>
    <row r="18" spans="1:8" ht="6" customHeight="1" x14ac:dyDescent="0.2">
      <c r="A18" s="15"/>
      <c r="B18" s="27"/>
      <c r="C18" s="28"/>
      <c r="D18" s="28"/>
      <c r="E18" s="28"/>
      <c r="F18" s="28"/>
      <c r="G18" s="28"/>
      <c r="H18" s="28"/>
    </row>
    <row r="19" spans="1:8" ht="13.9" customHeight="1" x14ac:dyDescent="0.2">
      <c r="A19" s="15"/>
      <c r="B19" s="18" t="s">
        <v>11</v>
      </c>
      <c r="C19" s="52">
        <f>D17/C17</f>
        <v>1.0436403950816369</v>
      </c>
      <c r="D19" s="53"/>
      <c r="E19" s="52">
        <f>F17/E17</f>
        <v>0.88313427837928338</v>
      </c>
      <c r="F19" s="53"/>
      <c r="G19" s="52">
        <f>H17/G17</f>
        <v>0.78665283540802211</v>
      </c>
      <c r="H19" s="53"/>
    </row>
    <row r="20" spans="1:8" x14ac:dyDescent="0.2">
      <c r="A20" s="15"/>
      <c r="B20" s="27"/>
      <c r="C20" s="28"/>
      <c r="D20" s="28"/>
      <c r="E20" s="28"/>
      <c r="F20" s="28"/>
      <c r="G20" s="28"/>
      <c r="H20" s="28"/>
    </row>
    <row r="21" spans="1:8" x14ac:dyDescent="0.2">
      <c r="A21" s="55" t="s">
        <v>18</v>
      </c>
      <c r="B21" s="20" t="s">
        <v>19</v>
      </c>
      <c r="C21" s="50">
        <v>10</v>
      </c>
      <c r="D21" s="50">
        <v>8</v>
      </c>
      <c r="E21" s="50">
        <v>6</v>
      </c>
      <c r="F21" s="50">
        <v>5</v>
      </c>
      <c r="G21" s="29">
        <v>1</v>
      </c>
      <c r="H21" s="29">
        <v>1</v>
      </c>
    </row>
    <row r="22" spans="1:8" x14ac:dyDescent="0.2">
      <c r="A22" s="55" t="s">
        <v>14</v>
      </c>
      <c r="B22" s="20" t="s">
        <v>13</v>
      </c>
      <c r="C22" s="21">
        <v>214</v>
      </c>
      <c r="D22" s="21">
        <v>208</v>
      </c>
      <c r="E22" s="21">
        <v>251</v>
      </c>
      <c r="F22" s="21">
        <v>187</v>
      </c>
      <c r="G22" s="21">
        <v>48</v>
      </c>
      <c r="H22" s="21">
        <v>57</v>
      </c>
    </row>
    <row r="23" spans="1:8" x14ac:dyDescent="0.2">
      <c r="A23" s="55" t="s">
        <v>14</v>
      </c>
      <c r="B23" s="22" t="s">
        <v>15</v>
      </c>
      <c r="C23" s="21">
        <v>5378</v>
      </c>
      <c r="D23" s="21">
        <v>5314</v>
      </c>
      <c r="E23" s="21">
        <v>4725</v>
      </c>
      <c r="F23" s="21">
        <v>3880</v>
      </c>
      <c r="G23" s="21">
        <v>1269</v>
      </c>
      <c r="H23" s="21">
        <v>1185</v>
      </c>
    </row>
    <row r="24" spans="1:8" ht="22.5" x14ac:dyDescent="0.2">
      <c r="A24" s="55" t="s">
        <v>14</v>
      </c>
      <c r="B24" s="23" t="s">
        <v>16</v>
      </c>
      <c r="C24" s="21">
        <v>77</v>
      </c>
      <c r="D24" s="21">
        <v>77</v>
      </c>
      <c r="E24" s="21">
        <v>49</v>
      </c>
      <c r="F24" s="21">
        <v>51</v>
      </c>
      <c r="G24" s="21">
        <v>15</v>
      </c>
      <c r="H24" s="21">
        <v>28</v>
      </c>
    </row>
    <row r="25" spans="1:8" x14ac:dyDescent="0.2">
      <c r="A25" s="55" t="s">
        <v>14</v>
      </c>
      <c r="B25" s="24" t="s">
        <v>17</v>
      </c>
      <c r="C25" s="25">
        <v>8289</v>
      </c>
      <c r="D25" s="25">
        <v>8427</v>
      </c>
      <c r="E25" s="25">
        <v>7118</v>
      </c>
      <c r="F25" s="25">
        <v>7108</v>
      </c>
      <c r="G25" s="25">
        <v>1807</v>
      </c>
      <c r="H25" s="25">
        <v>1693</v>
      </c>
    </row>
    <row r="26" spans="1:8" x14ac:dyDescent="0.2">
      <c r="A26" s="55" t="s">
        <v>14</v>
      </c>
      <c r="B26" s="18" t="s">
        <v>10</v>
      </c>
      <c r="C26" s="26">
        <f t="shared" ref="C26:H26" si="3">SUM(C21:C25)</f>
        <v>13968</v>
      </c>
      <c r="D26" s="26">
        <f t="shared" si="3"/>
        <v>14034</v>
      </c>
      <c r="E26" s="26">
        <f t="shared" si="3"/>
        <v>12149</v>
      </c>
      <c r="F26" s="26">
        <f t="shared" si="3"/>
        <v>11231</v>
      </c>
      <c r="G26" s="26">
        <f t="shared" si="3"/>
        <v>3140</v>
      </c>
      <c r="H26" s="26">
        <f t="shared" si="3"/>
        <v>2964</v>
      </c>
    </row>
    <row r="27" spans="1:8" ht="6" customHeight="1" x14ac:dyDescent="0.2">
      <c r="A27" s="15"/>
      <c r="B27" s="27"/>
      <c r="C27" s="28"/>
      <c r="D27" s="28"/>
      <c r="E27" s="28"/>
      <c r="F27" s="28"/>
      <c r="G27" s="28"/>
      <c r="H27" s="28"/>
    </row>
    <row r="28" spans="1:8" ht="13.9" customHeight="1" x14ac:dyDescent="0.2">
      <c r="A28" s="15"/>
      <c r="B28" s="18" t="s">
        <v>11</v>
      </c>
      <c r="C28" s="52">
        <f>D26/C26</f>
        <v>1.0047250859106529</v>
      </c>
      <c r="D28" s="53"/>
      <c r="E28" s="52">
        <f>F26/E26</f>
        <v>0.92443822536834308</v>
      </c>
      <c r="F28" s="53"/>
      <c r="G28" s="52">
        <f>H26/G26</f>
        <v>0.94394904458598727</v>
      </c>
      <c r="H28" s="53"/>
    </row>
    <row r="29" spans="1:8" x14ac:dyDescent="0.2">
      <c r="A29" s="30"/>
      <c r="E29" s="3"/>
      <c r="F29" s="3"/>
      <c r="G29" s="3"/>
      <c r="H29" s="3"/>
    </row>
    <row r="30" spans="1:8" x14ac:dyDescent="0.2">
      <c r="A30" s="55" t="s">
        <v>20</v>
      </c>
      <c r="B30" s="20" t="s">
        <v>13</v>
      </c>
      <c r="C30" s="21">
        <v>47</v>
      </c>
      <c r="D30" s="21">
        <v>39</v>
      </c>
      <c r="E30" s="21">
        <v>51</v>
      </c>
      <c r="F30" s="21">
        <v>49</v>
      </c>
      <c r="G30" s="21">
        <v>21</v>
      </c>
      <c r="H30" s="21">
        <v>23</v>
      </c>
    </row>
    <row r="31" spans="1:8" x14ac:dyDescent="0.2">
      <c r="A31" s="55" t="s">
        <v>14</v>
      </c>
      <c r="B31" s="22" t="s">
        <v>15</v>
      </c>
      <c r="C31" s="21">
        <v>992</v>
      </c>
      <c r="D31" s="21">
        <v>1337</v>
      </c>
      <c r="E31" s="21">
        <v>1008</v>
      </c>
      <c r="F31" s="21">
        <v>1197</v>
      </c>
      <c r="G31" s="21">
        <v>158</v>
      </c>
      <c r="H31" s="21">
        <v>302</v>
      </c>
    </row>
    <row r="32" spans="1:8" ht="22.5" x14ac:dyDescent="0.2">
      <c r="A32" s="55" t="s">
        <v>14</v>
      </c>
      <c r="B32" s="23" t="s">
        <v>16</v>
      </c>
      <c r="C32" s="21">
        <v>4</v>
      </c>
      <c r="D32" s="21">
        <v>9</v>
      </c>
      <c r="E32" s="21">
        <v>36</v>
      </c>
      <c r="F32" s="21">
        <v>14</v>
      </c>
      <c r="G32" s="21">
        <v>1</v>
      </c>
      <c r="H32" s="21">
        <v>2</v>
      </c>
    </row>
    <row r="33" spans="1:8" x14ac:dyDescent="0.2">
      <c r="A33" s="55" t="s">
        <v>14</v>
      </c>
      <c r="B33" s="24" t="s">
        <v>17</v>
      </c>
      <c r="C33" s="25">
        <v>2379</v>
      </c>
      <c r="D33" s="25">
        <v>1435</v>
      </c>
      <c r="E33" s="25">
        <v>1881</v>
      </c>
      <c r="F33" s="49">
        <v>814</v>
      </c>
      <c r="G33" s="25">
        <v>493</v>
      </c>
      <c r="H33" s="25">
        <v>113</v>
      </c>
    </row>
    <row r="34" spans="1:8" x14ac:dyDescent="0.2">
      <c r="A34" s="55" t="s">
        <v>14</v>
      </c>
      <c r="B34" s="18" t="s">
        <v>10</v>
      </c>
      <c r="C34" s="26">
        <f t="shared" ref="C34:D34" si="4">SUM(C30:C33)</f>
        <v>3422</v>
      </c>
      <c r="D34" s="26">
        <f t="shared" si="4"/>
        <v>2820</v>
      </c>
      <c r="E34" s="26">
        <f t="shared" ref="E34:H34" si="5">SUM(E30:E33)</f>
        <v>2976</v>
      </c>
      <c r="F34" s="26">
        <f t="shared" si="5"/>
        <v>2074</v>
      </c>
      <c r="G34" s="26">
        <f t="shared" si="5"/>
        <v>673</v>
      </c>
      <c r="H34" s="26">
        <f t="shared" si="5"/>
        <v>440</v>
      </c>
    </row>
    <row r="35" spans="1:8" ht="6" customHeight="1" x14ac:dyDescent="0.2">
      <c r="A35" s="15"/>
      <c r="B35" s="27"/>
      <c r="C35" s="28"/>
      <c r="D35" s="28"/>
      <c r="E35" s="28"/>
      <c r="F35" s="28"/>
      <c r="G35" s="28"/>
      <c r="H35" s="28"/>
    </row>
    <row r="36" spans="1:8" ht="13.9" customHeight="1" x14ac:dyDescent="0.2">
      <c r="A36" s="15"/>
      <c r="B36" s="18" t="s">
        <v>11</v>
      </c>
      <c r="C36" s="52">
        <f>D34/C34</f>
        <v>0.8240794856808884</v>
      </c>
      <c r="D36" s="53"/>
      <c r="E36" s="52">
        <f>F34/E34</f>
        <v>0.69690860215053763</v>
      </c>
      <c r="F36" s="53"/>
      <c r="G36" s="52">
        <f>H34/G34</f>
        <v>0.65378900445765231</v>
      </c>
      <c r="H36" s="53"/>
    </row>
    <row r="37" spans="1:8" x14ac:dyDescent="0.2">
      <c r="A37" s="15"/>
      <c r="B37" s="27"/>
      <c r="C37" s="32"/>
      <c r="D37" s="32"/>
      <c r="E37" s="31"/>
      <c r="F37" s="31"/>
      <c r="G37" s="31"/>
      <c r="H37" s="31"/>
    </row>
    <row r="38" spans="1:8" x14ac:dyDescent="0.2">
      <c r="A38" s="33"/>
    </row>
    <row r="39" spans="1:8" ht="27" customHeight="1" x14ac:dyDescent="0.2">
      <c r="A39" s="54"/>
      <c r="B39" s="54"/>
    </row>
    <row r="40" spans="1:8" ht="30" customHeight="1" x14ac:dyDescent="0.2">
      <c r="A40" s="54" t="s">
        <v>21</v>
      </c>
      <c r="B40" s="54"/>
      <c r="C40" s="54"/>
      <c r="D40" s="54"/>
      <c r="E40" s="54"/>
      <c r="F40" s="54"/>
      <c r="G40" s="54"/>
      <c r="H40" s="54"/>
    </row>
  </sheetData>
  <mergeCells count="18">
    <mergeCell ref="A6:A9"/>
    <mergeCell ref="C11:D11"/>
    <mergeCell ref="A13:A17"/>
    <mergeCell ref="C19:D19"/>
    <mergeCell ref="A21:A26"/>
    <mergeCell ref="G11:H11"/>
    <mergeCell ref="G19:H19"/>
    <mergeCell ref="G28:H28"/>
    <mergeCell ref="G36:H36"/>
    <mergeCell ref="A40:H40"/>
    <mergeCell ref="E11:F11"/>
    <mergeCell ref="E19:F19"/>
    <mergeCell ref="E28:F28"/>
    <mergeCell ref="E36:F36"/>
    <mergeCell ref="C28:D28"/>
    <mergeCell ref="A30:A34"/>
    <mergeCell ref="C36:D36"/>
    <mergeCell ref="A39:B39"/>
  </mergeCells>
  <conditionalFormatting sqref="C11:D11">
    <cfRule type="cellIs" dxfId="42" priority="79" operator="greaterThan">
      <formula>1</formula>
    </cfRule>
    <cfRule type="cellIs" dxfId="41" priority="83" operator="lessThan">
      <formula>1</formula>
    </cfRule>
  </conditionalFormatting>
  <conditionalFormatting sqref="C36:D36">
    <cfRule type="cellIs" dxfId="40" priority="76" operator="lessThan">
      <formula>1</formula>
    </cfRule>
    <cfRule type="cellIs" dxfId="39" priority="77" operator="lessThan">
      <formula>0.99</formula>
    </cfRule>
    <cfRule type="cellIs" dxfId="38" priority="78" operator="greaterThan">
      <formula>1</formula>
    </cfRule>
  </conditionalFormatting>
  <conditionalFormatting sqref="E11:F11">
    <cfRule type="cellIs" dxfId="37" priority="45" operator="greaterThan">
      <formula>1</formula>
    </cfRule>
    <cfRule type="cellIs" dxfId="36" priority="49" operator="lessThan">
      <formula>1</formula>
    </cfRule>
  </conditionalFormatting>
  <conditionalFormatting sqref="C19:D19">
    <cfRule type="cellIs" dxfId="35" priority="36" operator="lessThan">
      <formula>1</formula>
    </cfRule>
    <cfRule type="cellIs" dxfId="34" priority="37" operator="lessThan">
      <formula>0.99</formula>
    </cfRule>
    <cfRule type="cellIs" dxfId="33" priority="38" operator="greaterThan">
      <formula>1</formula>
    </cfRule>
  </conditionalFormatting>
  <conditionalFormatting sqref="E36:F36">
    <cfRule type="cellIs" dxfId="32" priority="30" operator="lessThan">
      <formula>1</formula>
    </cfRule>
    <cfRule type="cellIs" dxfId="31" priority="31" operator="lessThan">
      <formula>0.99</formula>
    </cfRule>
    <cfRule type="cellIs" dxfId="30" priority="32" operator="greaterThan">
      <formula>1</formula>
    </cfRule>
  </conditionalFormatting>
  <conditionalFormatting sqref="E19:F19">
    <cfRule type="cellIs" dxfId="29" priority="27" operator="lessThan">
      <formula>1</formula>
    </cfRule>
    <cfRule type="cellIs" dxfId="28" priority="28" operator="lessThan">
      <formula>0.99</formula>
    </cfRule>
    <cfRule type="cellIs" dxfId="27" priority="29" operator="greaterThan">
      <formula>1</formula>
    </cfRule>
  </conditionalFormatting>
  <conditionalFormatting sqref="C28:F28">
    <cfRule type="cellIs" dxfId="26" priority="24" operator="lessThan">
      <formula>1</formula>
    </cfRule>
    <cfRule type="cellIs" dxfId="25" priority="25" operator="lessThan">
      <formula>0.99</formula>
    </cfRule>
    <cfRule type="cellIs" dxfId="24" priority="26" operator="greaterThan">
      <formula>1</formula>
    </cfRule>
  </conditionalFormatting>
  <conditionalFormatting sqref="G36:H36">
    <cfRule type="cellIs" dxfId="20" priority="10" operator="lessThan">
      <formula>1</formula>
    </cfRule>
    <cfRule type="cellIs" dxfId="19" priority="11" operator="lessThan">
      <formula>0.99</formula>
    </cfRule>
    <cfRule type="cellIs" dxfId="18" priority="12" operator="greaterThan">
      <formula>1</formula>
    </cfRule>
  </conditionalFormatting>
  <conditionalFormatting sqref="G11:H11">
    <cfRule type="cellIs" dxfId="17" priority="7" operator="lessThan">
      <formula>1</formula>
    </cfRule>
    <cfRule type="cellIs" dxfId="16" priority="8" operator="lessThan">
      <formula>0.99</formula>
    </cfRule>
    <cfRule type="cellIs" dxfId="15" priority="9" operator="greaterThan">
      <formula>1</formula>
    </cfRule>
  </conditionalFormatting>
  <conditionalFormatting sqref="G19:H19">
    <cfRule type="cellIs" dxfId="14" priority="4" operator="lessThan">
      <formula>1</formula>
    </cfRule>
    <cfRule type="cellIs" dxfId="13" priority="5" operator="lessThan">
      <formula>0.99</formula>
    </cfRule>
    <cfRule type="cellIs" dxfId="12" priority="6" operator="greaterThan">
      <formula>1</formula>
    </cfRule>
  </conditionalFormatting>
  <conditionalFormatting sqref="G28:H28">
    <cfRule type="cellIs" dxfId="5" priority="1" operator="lessThan">
      <formula>1</formula>
    </cfRule>
    <cfRule type="cellIs" dxfId="4" priority="2" operator="lessThan">
      <formula>0.99</formula>
    </cfRule>
    <cfRule type="cellIs" dxfId="3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E11" sqref="E11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6.5703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s="35" customFormat="1" ht="15.6" x14ac:dyDescent="0.3">
      <c r="A1" s="34" t="s">
        <v>0</v>
      </c>
    </row>
    <row r="2" spans="1:8" s="35" customFormat="1" ht="14.45" x14ac:dyDescent="0.3">
      <c r="A2" s="36" t="s">
        <v>22</v>
      </c>
    </row>
    <row r="3" spans="1:8" s="35" customFormat="1" ht="13.9" x14ac:dyDescent="0.3">
      <c r="A3" s="51" t="s">
        <v>26</v>
      </c>
    </row>
    <row r="4" spans="1:8" s="35" customFormat="1" ht="13.9" x14ac:dyDescent="0.3"/>
    <row r="5" spans="1:8" s="35" customFormat="1" ht="33" customHeight="1" x14ac:dyDescent="0.3">
      <c r="A5" s="5" t="s">
        <v>2</v>
      </c>
      <c r="B5" s="5" t="s">
        <v>3</v>
      </c>
      <c r="C5" s="37" t="s">
        <v>29</v>
      </c>
      <c r="D5" s="37" t="s">
        <v>30</v>
      </c>
      <c r="E5" s="37" t="s">
        <v>23</v>
      </c>
    </row>
    <row r="6" spans="1:8" s="35" customFormat="1" ht="8.25" customHeight="1" x14ac:dyDescent="0.3">
      <c r="A6" s="15"/>
      <c r="B6" s="38"/>
      <c r="C6" s="39"/>
      <c r="D6" s="39"/>
      <c r="E6" s="39"/>
    </row>
    <row r="7" spans="1:8" s="35" customFormat="1" ht="28.9" customHeight="1" x14ac:dyDescent="0.25">
      <c r="A7" s="40" t="s">
        <v>6</v>
      </c>
      <c r="B7" s="41" t="s">
        <v>10</v>
      </c>
      <c r="C7" s="42">
        <v>3532</v>
      </c>
      <c r="D7" s="42">
        <v>2107</v>
      </c>
      <c r="E7" s="43">
        <f>(D7-C7)/C7</f>
        <v>-0.40345413363533411</v>
      </c>
    </row>
    <row r="8" spans="1:8" s="35" customFormat="1" ht="8.25" customHeight="1" x14ac:dyDescent="0.3">
      <c r="A8" s="15"/>
      <c r="B8" s="38"/>
      <c r="C8" s="39"/>
      <c r="D8" s="39"/>
      <c r="E8" s="39"/>
    </row>
    <row r="9" spans="1:8" s="35" customFormat="1" ht="28.9" customHeight="1" x14ac:dyDescent="0.25">
      <c r="A9" s="40" t="s">
        <v>12</v>
      </c>
      <c r="B9" s="41" t="s">
        <v>10</v>
      </c>
      <c r="C9" s="42">
        <v>11602</v>
      </c>
      <c r="D9" s="42">
        <v>11231</v>
      </c>
      <c r="E9" s="43">
        <f>(D9-C9)/C9</f>
        <v>-3.1977245302534048E-2</v>
      </c>
    </row>
    <row r="10" spans="1:8" s="35" customFormat="1" ht="8.25" customHeight="1" x14ac:dyDescent="0.25">
      <c r="A10" s="44"/>
      <c r="B10" s="38"/>
      <c r="C10" s="45"/>
      <c r="D10" s="45"/>
      <c r="E10" s="46"/>
    </row>
    <row r="11" spans="1:8" s="35" customFormat="1" ht="28.9" customHeight="1" x14ac:dyDescent="0.25">
      <c r="A11" s="40" t="s">
        <v>18</v>
      </c>
      <c r="B11" s="41" t="s">
        <v>10</v>
      </c>
      <c r="C11" s="42">
        <v>21432</v>
      </c>
      <c r="D11" s="42">
        <v>20982</v>
      </c>
      <c r="E11" s="43">
        <f>(D11-C11)/C11</f>
        <v>-2.0996640537513999E-2</v>
      </c>
    </row>
    <row r="12" spans="1:8" s="35" customFormat="1" ht="8.25" customHeight="1" x14ac:dyDescent="0.25">
      <c r="A12" s="44"/>
      <c r="B12" s="38"/>
      <c r="C12" s="45"/>
      <c r="D12" s="45"/>
      <c r="E12" s="46"/>
    </row>
    <row r="13" spans="1:8" s="35" customFormat="1" ht="28.9" customHeight="1" x14ac:dyDescent="0.25">
      <c r="A13" s="40" t="s">
        <v>20</v>
      </c>
      <c r="B13" s="41" t="s">
        <v>10</v>
      </c>
      <c r="C13" s="42">
        <v>7078</v>
      </c>
      <c r="D13" s="42">
        <v>8662</v>
      </c>
      <c r="E13" s="43">
        <f>(D13-C13)/C13</f>
        <v>0.223792031647358</v>
      </c>
    </row>
    <row r="14" spans="1:8" ht="13.9" customHeight="1" x14ac:dyDescent="0.3">
      <c r="A14" s="47"/>
      <c r="C14" s="11"/>
      <c r="D14" s="11"/>
    </row>
    <row r="15" spans="1:8" ht="32.450000000000003" customHeight="1" x14ac:dyDescent="0.3">
      <c r="A15" s="56"/>
      <c r="B15" s="56"/>
      <c r="C15" s="56"/>
      <c r="D15" s="56"/>
      <c r="E15" s="56"/>
      <c r="F15" s="48"/>
      <c r="G15" s="48"/>
      <c r="H15" s="48"/>
    </row>
    <row r="16" spans="1:8" ht="30.6" customHeight="1" x14ac:dyDescent="0.3">
      <c r="A16" s="57" t="s">
        <v>21</v>
      </c>
      <c r="B16" s="57"/>
      <c r="C16" s="57"/>
      <c r="D16" s="57"/>
      <c r="E16" s="57"/>
    </row>
  </sheetData>
  <mergeCells count="2">
    <mergeCell ref="A15:E15"/>
    <mergeCell ref="A16:E16"/>
  </mergeCells>
  <conditionalFormatting sqref="E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3 E9 E11">
    <cfRule type="cellIs" dxfId="9" priority="1" operator="greaterThan">
      <formula>0</formula>
    </cfRule>
    <cfRule type="cellIs" dxfId="8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E9366-B927-40B8-B29F-5B77654A8485}"/>
</file>

<file path=customXml/itemProps2.xml><?xml version="1.0" encoding="utf-8"?>
<ds:datastoreItem xmlns:ds="http://schemas.openxmlformats.org/officeDocument/2006/customXml" ds:itemID="{1D20AF3A-8D6C-411A-8EE9-C8157B3E8E64}"/>
</file>

<file path=customXml/itemProps3.xml><?xml version="1.0" encoding="utf-8"?>
<ds:datastoreItem xmlns:ds="http://schemas.openxmlformats.org/officeDocument/2006/customXml" ds:itemID="{12914FC9-ABAA-4CC4-A2E1-AB55209896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2017-02-27T15:15:53Z</dcterms:created>
  <dcterms:modified xsi:type="dcterms:W3CDTF">2018-06-06T12:36:16Z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