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1 - Pendenti al 31 marzo 2018\Distretto di SALERNO\"/>
    </mc:Choice>
  </mc:AlternateContent>
  <bookViews>
    <workbookView xWindow="0" yWindow="0" windowWidth="28800" windowHeight="12300" activeTab="1"/>
  </bookViews>
  <sheets>
    <sheet name="Flussi" sheetId="2" r:id="rId1"/>
    <sheet name="Variazione pendenti" sheetId="3" r:id="rId2"/>
    <sheet name="Stratigrafia pendenti" sheetId="10" r:id="rId3"/>
  </sheets>
  <definedNames>
    <definedName name="_xlnm._FilterDatabase" localSheetId="0" hidden="1">Flussi!$A$6:$B$6</definedName>
    <definedName name="_xlnm._FilterDatabase" localSheetId="1" hidden="1">'Variazione pendenti'!$A$6:$F$6</definedName>
    <definedName name="_xlnm.Print_Area" localSheetId="0">Flussi!$A$1:$D$35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2" i="2" s="1"/>
  <c r="G30" i="2"/>
  <c r="H21" i="2"/>
  <c r="G21" i="2"/>
  <c r="H12" i="2"/>
  <c r="G12" i="2"/>
  <c r="G23" i="2" l="1"/>
  <c r="G14" i="2"/>
  <c r="F30" i="2"/>
  <c r="E30" i="2"/>
  <c r="F21" i="2"/>
  <c r="E21" i="2"/>
  <c r="F12" i="2"/>
  <c r="E12" i="2"/>
  <c r="E23" i="2" l="1"/>
  <c r="E32" i="2"/>
  <c r="E14" i="2"/>
  <c r="F11" i="3"/>
  <c r="F9" i="3"/>
  <c r="F7" i="3"/>
  <c r="D30" i="2"/>
  <c r="C30" i="2"/>
  <c r="D21" i="2"/>
  <c r="C21" i="2"/>
  <c r="D12" i="2"/>
  <c r="C12" i="2"/>
  <c r="C23" i="2" l="1"/>
  <c r="C14" i="2"/>
  <c r="C32" i="2"/>
</calcChain>
</file>

<file path=xl/sharedStrings.xml><?xml version="1.0" encoding="utf-8"?>
<sst xmlns="http://schemas.openxmlformats.org/spreadsheetml/2006/main" count="97" uniqueCount="40">
  <si>
    <t>Distretto di Salerno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</si>
  <si>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</si>
  <si>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</si>
  <si>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</si>
  <si>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</si>
  <si>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</si>
  <si>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</si>
  <si>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</si>
  <si>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</si>
  <si>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</si>
  <si>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</si>
  <si>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</si>
  <si>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</si>
  <si>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</si>
  <si>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</si>
  <si>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</si>
  <si>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</si>
  <si>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</si>
  <si>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</si>
  <si>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Nocera Inferiore</t>
  </si>
  <si>
    <t>Tribunale Ordinario di Salerno</t>
  </si>
  <si>
    <t>Tribunale Ordinario di Vallo della Lucania</t>
  </si>
  <si>
    <t>Variazione</t>
  </si>
  <si>
    <t>TOTALE</t>
  </si>
  <si>
    <t>Circondario di Tribunale Ordinario di Nocera Inferiore</t>
  </si>
  <si>
    <t>Circondario di Tribunale Ordinario di Salerno</t>
  </si>
  <si>
    <t>Circondario di Tribunale Ordinario di Vallo della Lucania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</si>
  <si>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</si>
  <si>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</si>
  <si>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</si>
  <si>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</si>
  <si>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</si>
  <si>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Pendenti al 31/12/2015</t>
  </si>
  <si>
    <t>Pendenti al 31/03/2018</t>
  </si>
  <si>
    <t>Ultimo aggiornamento del sistema di rilevazione avvenuto il 9 aprile 2018</t>
  </si>
  <si>
    <t>Fino al 2007</t>
  </si>
  <si>
    <t>Pendenti al 31 marzo 2018</t>
  </si>
  <si>
    <t>Anni 2016 - 31 marzo 2018</t>
  </si>
  <si>
    <t>Iscritti 
gen - mar 2018</t>
  </si>
  <si>
    <t>Definiti 
gen - mar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</si>
</sst>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0" fillId="0" borderId="0" xfId="1" applyFont="1"/>
    <xf numFmtId="0" fontId="11" fillId="0" borderId="0" xfId="1" applyFont="1"/>
    <xf numFmtId="0" fontId="9" fillId="0" borderId="0" xfId="1" applyFont="1"/>
    <xf numFmtId="0" fontId="13" fillId="0" borderId="0" xfId="1" applyFont="1" applyFill="1"/>
    <xf numFmtId="0" fontId="11" fillId="0" borderId="0" xfId="1" applyFont="1" applyFill="1"/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right" vertical="center" wrapText="1"/>
    </xf>
    <xf numFmtId="0" fontId="11" fillId="0" borderId="1" xfId="1" applyFont="1" applyBorder="1"/>
    <xf numFmtId="3" fontId="11" fillId="0" borderId="1" xfId="1" applyNumberFormat="1" applyFont="1" applyBorder="1"/>
    <xf numFmtId="0" fontId="14" fillId="0" borderId="2" xfId="1" applyFont="1" applyBorder="1"/>
    <xf numFmtId="3" fontId="13" fillId="0" borderId="2" xfId="1" applyNumberFormat="1" applyFont="1" applyBorder="1"/>
    <xf numFmtId="0" fontId="13" fillId="0" borderId="0" xfId="1" applyFont="1" applyBorder="1" applyAlignment="1">
      <alignment horizontal="left" vertical="center" wrapText="1"/>
    </xf>
    <xf numFmtId="0" fontId="15" fillId="0" borderId="0" xfId="1" applyFont="1" applyBorder="1"/>
    <xf numFmtId="3" fontId="11" fillId="0" borderId="0" xfId="1" applyNumberFormat="1" applyFont="1" applyBorder="1"/>
    <xf numFmtId="0" fontId="14" fillId="0" borderId="1" xfId="1" applyFont="1" applyBorder="1"/>
    <xf numFmtId="0" fontId="13" fillId="0" borderId="0" xfId="1" applyFont="1"/>
    <xf numFmtId="3" fontId="11" fillId="0" borderId="0" xfId="1" applyNumberFormat="1" applyFont="1"/>
    <xf numFmtId="0" fontId="11" fillId="0" borderId="1" xfId="1" applyNumberFormat="1" applyFont="1" applyBorder="1"/>
    <xf numFmtId="0" fontId="11" fillId="0" borderId="0" xfId="1" applyFont="1" applyBorder="1"/>
    <xf numFmtId="0" fontId="11" fillId="0" borderId="0" xfId="1" applyFont="1" applyFill="1" applyBorder="1"/>
    <xf numFmtId="0" fontId="13" fillId="0" borderId="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right" vertical="center" wrapText="1"/>
    </xf>
    <xf numFmtId="0" fontId="13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3" fontId="13" fillId="0" borderId="1" xfId="1" applyNumberFormat="1" applyFont="1" applyBorder="1" applyAlignment="1">
      <alignment horizontal="center" vertical="center"/>
    </xf>
    <xf numFmtId="3" fontId="13" fillId="0" borderId="5" xfId="1" applyNumberFormat="1" applyFont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3" fillId="0" borderId="0" xfId="1" applyFont="1" applyBorder="1" applyAlignment="1">
      <alignment vertical="center" wrapText="1"/>
    </xf>
    <xf numFmtId="3" fontId="13" fillId="0" borderId="0" xfId="1" applyNumberFormat="1" applyFont="1" applyBorder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0" fontId="13" fillId="0" borderId="1" xfId="0" applyFont="1" applyBorder="1" applyAlignment="1">
      <alignment horizontal="right" vertical="center" wrapText="1"/>
    </xf>
    <xf numFmtId="0" fontId="13" fillId="0" borderId="0" xfId="0" applyFont="1" applyFill="1"/>
    <xf numFmtId="0" fontId="11" fillId="0" borderId="0" xfId="15" applyFont="1"/>
    <xf numFmtId="0" fontId="13" fillId="0" borderId="0" xfId="15" applyFont="1"/>
    <xf numFmtId="164" fontId="14" fillId="0" borderId="1" xfId="16" applyNumberFormat="1" applyFont="1" applyBorder="1"/>
    <xf numFmtId="0" fontId="14" fillId="0" borderId="1" xfId="15" applyFont="1" applyBorder="1"/>
    <xf numFmtId="3" fontId="11" fillId="0" borderId="1" xfId="15" applyNumberFormat="1" applyFont="1" applyBorder="1"/>
    <xf numFmtId="3" fontId="14" fillId="0" borderId="2" xfId="15" applyNumberFormat="1" applyFont="1" applyBorder="1"/>
    <xf numFmtId="0" fontId="14" fillId="0" borderId="2" xfId="15" applyFont="1" applyBorder="1"/>
    <xf numFmtId="3" fontId="11" fillId="0" borderId="1" xfId="15" applyNumberFormat="1" applyFont="1" applyBorder="1" applyAlignment="1">
      <alignment horizontal="right"/>
    </xf>
    <xf numFmtId="0" fontId="11" fillId="0" borderId="1" xfId="15" applyFont="1" applyBorder="1"/>
    <xf numFmtId="3" fontId="11" fillId="0" borderId="0" xfId="15" applyNumberFormat="1" applyFont="1"/>
    <xf numFmtId="0" fontId="13" fillId="0" borderId="1" xfId="15" applyFont="1" applyBorder="1" applyAlignment="1">
      <alignment vertical="center"/>
    </xf>
    <xf numFmtId="0" fontId="11" fillId="0" borderId="0" xfId="15" applyFont="1" applyFill="1"/>
    <xf numFmtId="0" fontId="13" fillId="0" borderId="0" xfId="15" applyFont="1" applyFill="1"/>
    <xf numFmtId="0" fontId="9" fillId="0" borderId="0" xfId="15" applyFont="1"/>
    <xf numFmtId="0" fontId="10" fillId="0" borderId="0" xfId="15" applyFont="1"/>
    <xf numFmtId="0" fontId="15" fillId="0" borderId="0" xfId="3" applyFont="1"/>
    <xf numFmtId="14" fontId="13" fillId="0" borderId="1" xfId="0" applyNumberFormat="1" applyFont="1" applyBorder="1" applyAlignment="1">
      <alignment horizontal="right" vertical="center" wrapText="1"/>
    </xf>
    <xf numFmtId="0" fontId="13" fillId="0" borderId="0" xfId="3" applyFont="1" applyFill="1"/>
    <xf numFmtId="4" fontId="13" fillId="0" borderId="3" xfId="1" applyNumberFormat="1" applyFont="1" applyBorder="1" applyAlignment="1">
      <alignment horizontal="center" vertical="center"/>
    </xf>
    <xf numFmtId="4" fontId="13" fillId="0" borderId="4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6" xfId="15" applyFont="1" applyBorder="1" applyAlignment="1">
      <alignment horizontal="center" vertical="center" wrapText="1"/>
    </xf>
    <xf numFmtId="0" fontId="13" fillId="0" borderId="5" xfId="15" applyFont="1" applyBorder="1" applyAlignment="1">
      <alignment horizontal="center" vertical="center" wrapText="1"/>
    </xf>
    <xf numFmtId="0" fontId="13" fillId="0" borderId="2" xfId="15" applyFont="1" applyBorder="1" applyAlignment="1">
      <alignment horizontal="center" vertical="center" wrapText="1"/>
    </xf>
    <xf numFmtId="0" fontId="13" fillId="0" borderId="6" xfId="15" applyFont="1" applyBorder="1" applyAlignment="1">
      <alignment horizontal="left" vertical="center" wrapText="1"/>
    </xf>
    <xf numFmtId="0" fontId="13" fillId="0" borderId="5" xfId="15" applyFont="1" applyBorder="1" applyAlignment="1">
      <alignment horizontal="left" vertical="center" wrapText="1"/>
    </xf>
    <xf numFmtId="0" fontId="13" fillId="0" borderId="2" xfId="15" applyFont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/>
  </cellXfs>
  <cellStyles count="17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workbookViewId="0">
      <selection activeCell="J34" sqref="J34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37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28</v>
      </c>
      <c r="D6" s="7" t="s">
        <v>29</v>
      </c>
      <c r="E6" s="7" t="s">
        <v>30</v>
      </c>
      <c r="F6" s="7" t="s">
        <v>31</v>
      </c>
      <c r="G6" s="32" t="s">
        <v>38</v>
      </c>
      <c r="H6" s="32" t="s">
        <v>39</v>
      </c>
    </row>
    <row r="7" spans="1:8" x14ac:dyDescent="0.2">
      <c r="A7" s="54" t="s">
        <v>19</v>
      </c>
      <c r="B7" s="8" t="s">
        <v>4</v>
      </c>
      <c r="C7" s="9">
        <v>2299</v>
      </c>
      <c r="D7" s="9">
        <v>2154</v>
      </c>
      <c r="E7" s="9">
        <v>1960</v>
      </c>
      <c r="F7" s="9">
        <v>2011</v>
      </c>
      <c r="G7" s="9">
        <v>636</v>
      </c>
      <c r="H7" s="9">
        <v>626</v>
      </c>
    </row>
    <row r="8" spans="1:8" x14ac:dyDescent="0.2">
      <c r="A8" s="54" t="s">
        <v>13</v>
      </c>
      <c r="B8" s="8" t="s">
        <v>5</v>
      </c>
      <c r="C8" s="9">
        <v>312</v>
      </c>
      <c r="D8" s="9">
        <v>283</v>
      </c>
      <c r="E8" s="9">
        <v>310</v>
      </c>
      <c r="F8" s="9">
        <v>286</v>
      </c>
      <c r="G8" s="9">
        <v>68</v>
      </c>
      <c r="H8" s="9">
        <v>67</v>
      </c>
    </row>
    <row r="9" spans="1:8" x14ac:dyDescent="0.2">
      <c r="A9" s="54" t="s">
        <v>13</v>
      </c>
      <c r="B9" s="8" t="s">
        <v>6</v>
      </c>
      <c r="C9" s="9">
        <v>232</v>
      </c>
      <c r="D9" s="9">
        <v>256</v>
      </c>
      <c r="E9" s="9">
        <v>214</v>
      </c>
      <c r="F9" s="9">
        <v>197</v>
      </c>
      <c r="G9" s="9">
        <v>55</v>
      </c>
      <c r="H9" s="9">
        <v>77</v>
      </c>
    </row>
    <row r="10" spans="1:8" x14ac:dyDescent="0.2">
      <c r="A10" s="54" t="s">
        <v>13</v>
      </c>
      <c r="B10" s="8" t="s">
        <v>14</v>
      </c>
      <c r="C10" s="9">
        <v>68</v>
      </c>
      <c r="D10" s="9">
        <v>92</v>
      </c>
      <c r="E10" s="9">
        <v>58</v>
      </c>
      <c r="F10" s="9">
        <v>86</v>
      </c>
      <c r="G10" s="9">
        <v>19</v>
      </c>
      <c r="H10" s="9">
        <v>44</v>
      </c>
    </row>
    <row r="11" spans="1:8" x14ac:dyDescent="0.2">
      <c r="A11" s="54" t="s">
        <v>13</v>
      </c>
      <c r="B11" s="8" t="s">
        <v>8</v>
      </c>
      <c r="C11" s="9">
        <v>13</v>
      </c>
      <c r="D11" s="9">
        <v>12</v>
      </c>
      <c r="E11" s="9">
        <v>6</v>
      </c>
      <c r="F11" s="9">
        <v>6</v>
      </c>
      <c r="G11" s="9">
        <v>0</v>
      </c>
      <c r="H11" s="9">
        <v>3</v>
      </c>
    </row>
    <row r="12" spans="1:8" x14ac:dyDescent="0.2">
      <c r="A12" s="54"/>
      <c r="B12" s="10" t="s">
        <v>15</v>
      </c>
      <c r="C12" s="11">
        <f t="shared" ref="C12:D12" si="0">SUM(C7:C11)</f>
        <v>2924</v>
      </c>
      <c r="D12" s="11">
        <f t="shared" si="0"/>
        <v>2797</v>
      </c>
      <c r="E12" s="11">
        <f t="shared" ref="E12:F12" si="1">SUM(E7:E11)</f>
        <v>2548</v>
      </c>
      <c r="F12" s="11">
        <f t="shared" si="1"/>
        <v>2586</v>
      </c>
      <c r="G12" s="11">
        <f t="shared" ref="G12:H12" si="2">SUM(G7:G11)</f>
        <v>778</v>
      </c>
      <c r="H12" s="11">
        <f t="shared" si="2"/>
        <v>817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2">
        <f>D12/C12</f>
        <v>0.9565663474692202</v>
      </c>
      <c r="D14" s="53"/>
      <c r="E14" s="52">
        <f>F12/E12</f>
        <v>1.0149136577708007</v>
      </c>
      <c r="F14" s="53"/>
      <c r="G14" s="52">
        <f>H12/G12</f>
        <v>1.0501285347043703</v>
      </c>
      <c r="H14" s="53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4" t="s">
        <v>20</v>
      </c>
      <c r="B16" s="8" t="s">
        <v>4</v>
      </c>
      <c r="C16" s="9">
        <v>5373</v>
      </c>
      <c r="D16" s="9">
        <v>5366</v>
      </c>
      <c r="E16" s="9">
        <v>6809</v>
      </c>
      <c r="F16" s="9">
        <v>7735</v>
      </c>
      <c r="G16" s="9">
        <v>1456</v>
      </c>
      <c r="H16" s="9">
        <v>2208</v>
      </c>
    </row>
    <row r="17" spans="1:8" x14ac:dyDescent="0.2">
      <c r="A17" s="54" t="s">
        <v>17</v>
      </c>
      <c r="B17" s="8" t="s">
        <v>5</v>
      </c>
      <c r="C17" s="9">
        <v>523</v>
      </c>
      <c r="D17" s="9">
        <v>708</v>
      </c>
      <c r="E17" s="9">
        <v>503</v>
      </c>
      <c r="F17" s="9">
        <v>824</v>
      </c>
      <c r="G17" s="9">
        <v>127</v>
      </c>
      <c r="H17" s="9">
        <v>182</v>
      </c>
    </row>
    <row r="18" spans="1:8" x14ac:dyDescent="0.2">
      <c r="A18" s="54" t="s">
        <v>17</v>
      </c>
      <c r="B18" s="8" t="s">
        <v>6</v>
      </c>
      <c r="C18" s="18">
        <v>317</v>
      </c>
      <c r="D18" s="9">
        <v>378</v>
      </c>
      <c r="E18" s="18">
        <v>318</v>
      </c>
      <c r="F18" s="9">
        <v>334</v>
      </c>
      <c r="G18" s="18">
        <v>76</v>
      </c>
      <c r="H18" s="9">
        <v>63</v>
      </c>
    </row>
    <row r="19" spans="1:8" x14ac:dyDescent="0.2">
      <c r="A19" s="54" t="s">
        <v>17</v>
      </c>
      <c r="B19" s="8" t="s">
        <v>14</v>
      </c>
      <c r="C19" s="9">
        <v>69</v>
      </c>
      <c r="D19" s="9">
        <v>73</v>
      </c>
      <c r="E19" s="9">
        <v>80</v>
      </c>
      <c r="F19" s="9">
        <v>89</v>
      </c>
      <c r="G19" s="9">
        <v>12</v>
      </c>
      <c r="H19" s="9">
        <v>24</v>
      </c>
    </row>
    <row r="20" spans="1:8" x14ac:dyDescent="0.2">
      <c r="A20" s="54" t="s">
        <v>17</v>
      </c>
      <c r="B20" s="8" t="s">
        <v>8</v>
      </c>
      <c r="C20" s="9">
        <v>19</v>
      </c>
      <c r="D20" s="9">
        <v>12</v>
      </c>
      <c r="E20" s="9">
        <v>10</v>
      </c>
      <c r="F20" s="9">
        <v>9</v>
      </c>
      <c r="G20" s="9">
        <v>4</v>
      </c>
      <c r="H20" s="9">
        <v>2</v>
      </c>
    </row>
    <row r="21" spans="1:8" x14ac:dyDescent="0.2">
      <c r="A21" s="54"/>
      <c r="B21" s="10" t="s">
        <v>15</v>
      </c>
      <c r="C21" s="11">
        <f t="shared" ref="C21:D21" si="3">SUM(C16:C20)</f>
        <v>6301</v>
      </c>
      <c r="D21" s="11">
        <f t="shared" si="3"/>
        <v>6537</v>
      </c>
      <c r="E21" s="11">
        <f t="shared" ref="E21:F21" si="4">SUM(E16:E20)</f>
        <v>7720</v>
      </c>
      <c r="F21" s="11">
        <f t="shared" si="4"/>
        <v>8991</v>
      </c>
      <c r="G21" s="11">
        <f t="shared" ref="G21:H21" si="5">SUM(G16:G20)</f>
        <v>1675</v>
      </c>
      <c r="H21" s="11">
        <f t="shared" si="5"/>
        <v>2479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2">
        <f>D21/C21</f>
        <v>1.0374543723218537</v>
      </c>
      <c r="D23" s="53"/>
      <c r="E23" s="52">
        <f>F21/E21</f>
        <v>1.1646373056994819</v>
      </c>
      <c r="F23" s="53"/>
      <c r="G23" s="52">
        <f>H21/G21</f>
        <v>1.48</v>
      </c>
      <c r="H23" s="53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4" t="s">
        <v>21</v>
      </c>
      <c r="B25" s="8" t="s">
        <v>4</v>
      </c>
      <c r="C25" s="9">
        <v>501</v>
      </c>
      <c r="D25" s="9">
        <v>472</v>
      </c>
      <c r="E25" s="9">
        <v>576</v>
      </c>
      <c r="F25" s="9">
        <v>535</v>
      </c>
      <c r="G25" s="9">
        <v>163</v>
      </c>
      <c r="H25" s="9">
        <v>125</v>
      </c>
    </row>
    <row r="26" spans="1:8" x14ac:dyDescent="0.2">
      <c r="A26" s="54"/>
      <c r="B26" s="8" t="s">
        <v>5</v>
      </c>
      <c r="C26" s="9">
        <v>131</v>
      </c>
      <c r="D26" s="9">
        <v>160</v>
      </c>
      <c r="E26" s="9">
        <v>103</v>
      </c>
      <c r="F26" s="9">
        <v>213</v>
      </c>
      <c r="G26" s="9">
        <v>28</v>
      </c>
      <c r="H26" s="9">
        <v>85</v>
      </c>
    </row>
    <row r="27" spans="1:8" x14ac:dyDescent="0.2">
      <c r="A27" s="54"/>
      <c r="B27" s="8" t="s">
        <v>6</v>
      </c>
      <c r="C27" s="9">
        <v>52</v>
      </c>
      <c r="D27" s="9">
        <v>50</v>
      </c>
      <c r="E27" s="9">
        <v>47</v>
      </c>
      <c r="F27" s="9">
        <v>58</v>
      </c>
      <c r="G27" s="9">
        <v>12</v>
      </c>
      <c r="H27" s="9">
        <v>7</v>
      </c>
    </row>
    <row r="28" spans="1:8" x14ac:dyDescent="0.2">
      <c r="A28" s="54"/>
      <c r="B28" s="8" t="s">
        <v>14</v>
      </c>
      <c r="C28" s="9">
        <v>2</v>
      </c>
      <c r="D28" s="9">
        <v>22</v>
      </c>
      <c r="E28" s="9">
        <v>15</v>
      </c>
      <c r="F28" s="9">
        <v>24</v>
      </c>
      <c r="G28" s="9">
        <v>4</v>
      </c>
      <c r="H28" s="9">
        <v>3</v>
      </c>
    </row>
    <row r="29" spans="1:8" x14ac:dyDescent="0.2">
      <c r="A29" s="54"/>
      <c r="B29" s="8" t="s">
        <v>8</v>
      </c>
      <c r="C29" s="9">
        <v>1</v>
      </c>
      <c r="D29" s="9">
        <v>2</v>
      </c>
      <c r="E29" s="9">
        <v>2</v>
      </c>
      <c r="F29" s="9">
        <v>1</v>
      </c>
      <c r="G29" s="9">
        <v>1</v>
      </c>
      <c r="H29" s="9">
        <v>1</v>
      </c>
    </row>
    <row r="30" spans="1:8" x14ac:dyDescent="0.2">
      <c r="A30" s="54"/>
      <c r="B30" s="10" t="s">
        <v>15</v>
      </c>
      <c r="C30" s="11">
        <f t="shared" ref="C30:D30" si="6">SUM(C25:C29)</f>
        <v>687</v>
      </c>
      <c r="D30" s="11">
        <f t="shared" si="6"/>
        <v>706</v>
      </c>
      <c r="E30" s="11">
        <f t="shared" ref="E30:F30" si="7">SUM(E25:E29)</f>
        <v>743</v>
      </c>
      <c r="F30" s="11">
        <f t="shared" si="7"/>
        <v>831</v>
      </c>
      <c r="G30" s="11">
        <f t="shared" ref="G30:H30" si="8">SUM(G25:G29)</f>
        <v>208</v>
      </c>
      <c r="H30" s="11">
        <f t="shared" si="8"/>
        <v>221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2">
        <f>D30/C30</f>
        <v>1.0276564774381369</v>
      </c>
      <c r="D32" s="53"/>
      <c r="E32" s="52">
        <f>F30/E30</f>
        <v>1.1184387617765814</v>
      </c>
      <c r="F32" s="53"/>
      <c r="G32" s="52">
        <f>H30/G30</f>
        <v>1.0625</v>
      </c>
      <c r="H32" s="53"/>
    </row>
    <row r="33" spans="1:8" x14ac:dyDescent="0.2">
      <c r="C33" s="17"/>
      <c r="D33" s="17"/>
      <c r="E33" s="17"/>
      <c r="F33" s="17"/>
      <c r="G33" s="17"/>
      <c r="H33" s="17"/>
    </row>
    <row r="34" spans="1:8" ht="16.5" customHeight="1" x14ac:dyDescent="0.2">
      <c r="A34" s="49" t="s">
        <v>34</v>
      </c>
    </row>
    <row r="35" spans="1:8" x14ac:dyDescent="0.2">
      <c r="A35" s="49" t="s">
        <v>27</v>
      </c>
    </row>
  </sheetData>
  <mergeCells count="12">
    <mergeCell ref="A25:A30"/>
    <mergeCell ref="C32:D32"/>
    <mergeCell ref="A7:A12"/>
    <mergeCell ref="C14:D14"/>
    <mergeCell ref="A16:A21"/>
    <mergeCell ref="C23:D23"/>
    <mergeCell ref="G14:H14"/>
    <mergeCell ref="G23:H23"/>
    <mergeCell ref="G32:H32"/>
    <mergeCell ref="E14:F14"/>
    <mergeCell ref="E23:F23"/>
    <mergeCell ref="E32:F32"/>
  </mergeCells>
  <conditionalFormatting sqref="C14:D14">
    <cfRule type="cellIs" dxfId="23" priority="49" operator="greaterThan">
      <formula>1</formula>
    </cfRule>
    <cfRule type="cellIs" dxfId="22" priority="50" operator="lessThan">
      <formula>1</formula>
    </cfRule>
  </conditionalFormatting>
  <conditionalFormatting sqref="C23:D23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32:D32">
    <cfRule type="cellIs" dxfId="19" priority="37" operator="greaterThan">
      <formula>1</formula>
    </cfRule>
    <cfRule type="cellIs" dxfId="18" priority="38" operator="lessThan">
      <formula>1</formula>
    </cfRule>
  </conditionalFormatting>
  <conditionalFormatting sqref="E14:F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E23:F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E32:F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zoomScaleNormal="100" workbookViewId="0">
      <selection activeCell="I31" sqref="I31:I32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51" t="s">
        <v>36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61" t="s">
        <v>32</v>
      </c>
      <c r="D6" s="21" t="s">
        <v>33</v>
      </c>
      <c r="E6" s="22"/>
      <c r="F6" s="32" t="s">
        <v>22</v>
      </c>
    </row>
    <row r="7" spans="1:6" s="28" customFormat="1" ht="27" customHeight="1" x14ac:dyDescent="0.2">
      <c r="A7" s="23" t="s">
        <v>19</v>
      </c>
      <c r="B7" s="24" t="s">
        <v>15</v>
      </c>
      <c r="C7" s="62">
        <v>3849</v>
      </c>
      <c r="D7" s="25">
        <v>4141</v>
      </c>
      <c r="E7" s="26"/>
      <c r="F7" s="27">
        <f>(D7-C7)/C7</f>
        <v>7.586386074305014E-2</v>
      </c>
    </row>
    <row r="8" spans="1:6" ht="14.45" customHeight="1" x14ac:dyDescent="0.2">
      <c r="A8" s="29"/>
      <c r="B8" s="13"/>
      <c r="C8" s="63"/>
      <c r="D8" s="30"/>
      <c r="E8" s="30"/>
      <c r="F8" s="31"/>
    </row>
    <row r="9" spans="1:6" ht="27" customHeight="1" x14ac:dyDescent="0.2">
      <c r="A9" s="23" t="s">
        <v>20</v>
      </c>
      <c r="B9" s="24" t="s">
        <v>15</v>
      </c>
      <c r="C9" s="62">
        <v>9864</v>
      </c>
      <c r="D9" s="25">
        <v>8371</v>
      </c>
      <c r="E9" s="26"/>
      <c r="F9" s="27">
        <f>(D9-C9)/C9</f>
        <v>-0.15135847526358476</v>
      </c>
    </row>
    <row r="10" spans="1:6" ht="12.75" customHeight="1" x14ac:dyDescent="0.2">
      <c r="C10" s="64"/>
      <c r="D10" s="17"/>
      <c r="E10" s="14"/>
      <c r="F10" s="17"/>
    </row>
    <row r="11" spans="1:6" s="28" customFormat="1" ht="27" customHeight="1" x14ac:dyDescent="0.2">
      <c r="A11" s="23" t="s">
        <v>21</v>
      </c>
      <c r="B11" s="24" t="s">
        <v>15</v>
      </c>
      <c r="C11" s="62">
        <v>1290</v>
      </c>
      <c r="D11" s="25">
        <v>1247</v>
      </c>
      <c r="E11" s="26"/>
      <c r="F11" s="27">
        <f>(D11-C11)/C11</f>
        <v>-3.3333333333333333E-2</v>
      </c>
    </row>
    <row r="12" spans="1:6" x14ac:dyDescent="0.2">
      <c r="C12" s="17"/>
      <c r="D12" s="17"/>
      <c r="E12" s="14"/>
    </row>
    <row r="13" spans="1:6" x14ac:dyDescent="0.2">
      <c r="A13" s="49" t="s">
        <v>34</v>
      </c>
    </row>
    <row r="14" spans="1:6" x14ac:dyDescent="0.2">
      <c r="A14" s="49" t="s">
        <v>27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4" sqref="A4"/>
    </sheetView>
  </sheetViews>
  <sheetFormatPr defaultColWidth="9.140625" defaultRowHeight="12.75" x14ac:dyDescent="0.2"/>
  <cols>
    <col min="1" max="1" width="15.28515625" style="35" customWidth="1"/>
    <col min="2" max="2" width="34.7109375" style="34" customWidth="1"/>
    <col min="3" max="3" width="9.5703125" style="34" customWidth="1"/>
    <col min="4" max="5" width="9.140625" style="34"/>
    <col min="6" max="6" width="10.5703125" style="34" customWidth="1"/>
    <col min="7" max="13" width="9.140625" style="34"/>
    <col min="14" max="14" width="10.7109375" style="34" bestFit="1" customWidth="1"/>
    <col min="15" max="16384" width="9.140625" style="34"/>
  </cols>
  <sheetData>
    <row r="1" spans="1:15" ht="15.75" x14ac:dyDescent="0.25">
      <c r="A1" s="48" t="s">
        <v>0</v>
      </c>
    </row>
    <row r="2" spans="1:15" ht="15" x14ac:dyDescent="0.25">
      <c r="A2" s="47" t="s">
        <v>1</v>
      </c>
    </row>
    <row r="3" spans="1:15" x14ac:dyDescent="0.2">
      <c r="A3" s="46" t="s">
        <v>2</v>
      </c>
      <c r="B3" s="45"/>
    </row>
    <row r="4" spans="1:15" x14ac:dyDescent="0.2">
      <c r="A4" s="51" t="s">
        <v>36</v>
      </c>
      <c r="B4" s="45"/>
    </row>
    <row r="6" spans="1:15" ht="25.5" x14ac:dyDescent="0.2">
      <c r="A6" s="44" t="s">
        <v>3</v>
      </c>
      <c r="B6" s="44" t="s">
        <v>12</v>
      </c>
      <c r="C6" s="32" t="s">
        <v>35</v>
      </c>
      <c r="D6" s="32">
        <v>2008</v>
      </c>
      <c r="E6" s="32">
        <v>2009</v>
      </c>
      <c r="F6" s="32">
        <v>2010</v>
      </c>
      <c r="G6" s="32">
        <v>2011</v>
      </c>
      <c r="H6" s="32">
        <v>2012</v>
      </c>
      <c r="I6" s="32">
        <v>2013</v>
      </c>
      <c r="J6" s="32">
        <v>2014</v>
      </c>
      <c r="K6" s="32">
        <v>2015</v>
      </c>
      <c r="L6" s="32">
        <v>2016</v>
      </c>
      <c r="M6" s="32">
        <v>2017</v>
      </c>
      <c r="N6" s="50">
        <v>43190</v>
      </c>
      <c r="O6" s="32" t="s">
        <v>23</v>
      </c>
    </row>
    <row r="7" spans="1:15" ht="12.75" customHeight="1" x14ac:dyDescent="0.2">
      <c r="A7" s="55" t="s">
        <v>24</v>
      </c>
      <c r="B7" s="42" t="s">
        <v>4</v>
      </c>
      <c r="C7" s="38">
        <v>2</v>
      </c>
      <c r="D7" s="38"/>
      <c r="E7" s="38">
        <v>3</v>
      </c>
      <c r="F7" s="38">
        <v>3</v>
      </c>
      <c r="G7" s="38">
        <v>4</v>
      </c>
      <c r="H7" s="38">
        <v>4</v>
      </c>
      <c r="I7" s="38">
        <v>28</v>
      </c>
      <c r="J7" s="38">
        <v>57</v>
      </c>
      <c r="K7" s="38">
        <v>215</v>
      </c>
      <c r="L7" s="38">
        <v>378</v>
      </c>
      <c r="M7" s="38">
        <v>721</v>
      </c>
      <c r="N7" s="38">
        <v>442</v>
      </c>
      <c r="O7" s="38">
        <v>1857</v>
      </c>
    </row>
    <row r="8" spans="1:15" x14ac:dyDescent="0.2">
      <c r="A8" s="56"/>
      <c r="B8" s="42" t="s">
        <v>5</v>
      </c>
      <c r="C8" s="38">
        <v>188</v>
      </c>
      <c r="D8" s="38">
        <v>42</v>
      </c>
      <c r="E8" s="38">
        <v>60</v>
      </c>
      <c r="F8" s="38">
        <v>58</v>
      </c>
      <c r="G8" s="38">
        <v>72</v>
      </c>
      <c r="H8" s="38">
        <v>129</v>
      </c>
      <c r="I8" s="38">
        <v>160</v>
      </c>
      <c r="J8" s="38">
        <v>207</v>
      </c>
      <c r="K8" s="38">
        <v>190</v>
      </c>
      <c r="L8" s="38">
        <v>253</v>
      </c>
      <c r="M8" s="38">
        <v>284</v>
      </c>
      <c r="N8" s="38">
        <v>65</v>
      </c>
      <c r="O8" s="38">
        <v>1708</v>
      </c>
    </row>
    <row r="9" spans="1:15" x14ac:dyDescent="0.2">
      <c r="A9" s="56"/>
      <c r="B9" s="42" t="s">
        <v>6</v>
      </c>
      <c r="C9" s="38"/>
      <c r="D9" s="38"/>
      <c r="E9" s="38">
        <v>1</v>
      </c>
      <c r="F9" s="38"/>
      <c r="G9" s="38"/>
      <c r="H9" s="38"/>
      <c r="I9" s="38"/>
      <c r="J9" s="38"/>
      <c r="K9" s="38">
        <v>2</v>
      </c>
      <c r="L9" s="38">
        <v>2</v>
      </c>
      <c r="M9" s="38">
        <v>4</v>
      </c>
      <c r="N9" s="38">
        <v>30</v>
      </c>
      <c r="O9" s="38">
        <v>39</v>
      </c>
    </row>
    <row r="10" spans="1:15" x14ac:dyDescent="0.2">
      <c r="A10" s="56"/>
      <c r="B10" s="42" t="s">
        <v>7</v>
      </c>
      <c r="C10" s="38">
        <v>157</v>
      </c>
      <c r="D10" s="38">
        <v>5</v>
      </c>
      <c r="E10" s="38">
        <v>7</v>
      </c>
      <c r="F10" s="38">
        <v>18</v>
      </c>
      <c r="G10" s="38">
        <v>20</v>
      </c>
      <c r="H10" s="38">
        <v>32</v>
      </c>
      <c r="I10" s="38">
        <v>36</v>
      </c>
      <c r="J10" s="38">
        <v>72</v>
      </c>
      <c r="K10" s="38">
        <v>59</v>
      </c>
      <c r="L10" s="38">
        <v>56</v>
      </c>
      <c r="M10" s="38">
        <v>52</v>
      </c>
      <c r="N10" s="38">
        <v>19</v>
      </c>
      <c r="O10" s="38">
        <v>533</v>
      </c>
    </row>
    <row r="11" spans="1:15" x14ac:dyDescent="0.2">
      <c r="A11" s="56"/>
      <c r="B11" s="42" t="s">
        <v>8</v>
      </c>
      <c r="C11" s="38">
        <v>2</v>
      </c>
      <c r="D11" s="41"/>
      <c r="E11" s="41">
        <v>1</v>
      </c>
      <c r="F11" s="38"/>
      <c r="G11" s="38"/>
      <c r="H11" s="38"/>
      <c r="I11" s="38"/>
      <c r="J11" s="38"/>
      <c r="K11" s="38"/>
      <c r="L11" s="38"/>
      <c r="M11" s="38">
        <v>1</v>
      </c>
      <c r="N11" s="38"/>
      <c r="O11" s="38">
        <v>4</v>
      </c>
    </row>
    <row r="12" spans="1:15" x14ac:dyDescent="0.2">
      <c r="A12" s="56"/>
      <c r="B12" s="40" t="s">
        <v>9</v>
      </c>
      <c r="C12" s="39">
        <v>349</v>
      </c>
      <c r="D12" s="39">
        <v>47</v>
      </c>
      <c r="E12" s="39">
        <v>72</v>
      </c>
      <c r="F12" s="39">
        <v>79</v>
      </c>
      <c r="G12" s="39">
        <v>96</v>
      </c>
      <c r="H12" s="39">
        <v>165</v>
      </c>
      <c r="I12" s="39">
        <v>224</v>
      </c>
      <c r="J12" s="39">
        <v>336</v>
      </c>
      <c r="K12" s="39">
        <v>466</v>
      </c>
      <c r="L12" s="39">
        <v>689</v>
      </c>
      <c r="M12" s="39">
        <v>1062</v>
      </c>
      <c r="N12" s="39">
        <v>556</v>
      </c>
      <c r="O12" s="39">
        <v>4141</v>
      </c>
    </row>
    <row r="13" spans="1:15" x14ac:dyDescent="0.2">
      <c r="A13" s="57"/>
      <c r="B13" s="37" t="s">
        <v>10</v>
      </c>
      <c r="C13" s="36">
        <v>8.4279159623279407E-2</v>
      </c>
      <c r="D13" s="36">
        <v>1.1349915479352801E-2</v>
      </c>
      <c r="E13" s="36">
        <v>1.7387104564115002E-2</v>
      </c>
      <c r="F13" s="36">
        <v>1.90775175078483E-2</v>
      </c>
      <c r="G13" s="36">
        <v>2.3182806085486601E-2</v>
      </c>
      <c r="H13" s="36">
        <v>3.9845447959430097E-2</v>
      </c>
      <c r="I13" s="36">
        <v>5.4093214199468699E-2</v>
      </c>
      <c r="J13" s="36">
        <v>8.1139821299203094E-2</v>
      </c>
      <c r="K13" s="36">
        <v>0.112533204539966</v>
      </c>
      <c r="L13" s="36">
        <v>0.166384931176044</v>
      </c>
      <c r="M13" s="36">
        <v>0.25645979232069499</v>
      </c>
      <c r="N13" s="36">
        <v>0.13426708524511</v>
      </c>
      <c r="O13" s="36">
        <v>1</v>
      </c>
    </row>
    <row r="14" spans="1:15" x14ac:dyDescent="0.2">
      <c r="C14" s="43"/>
      <c r="D14" s="43"/>
      <c r="E14" s="43"/>
      <c r="F14" s="43"/>
      <c r="G14" s="43"/>
    </row>
    <row r="15" spans="1:15" ht="12.75" customHeight="1" x14ac:dyDescent="0.2">
      <c r="A15" s="58" t="s">
        <v>25</v>
      </c>
      <c r="B15" s="42" t="s">
        <v>4</v>
      </c>
      <c r="C15" s="38">
        <v>1245</v>
      </c>
      <c r="D15" s="38">
        <v>256</v>
      </c>
      <c r="E15" s="38">
        <v>155</v>
      </c>
      <c r="F15" s="38">
        <v>74</v>
      </c>
      <c r="G15" s="38">
        <v>60</v>
      </c>
      <c r="H15" s="38">
        <v>101</v>
      </c>
      <c r="I15" s="38">
        <v>45</v>
      </c>
      <c r="J15" s="38">
        <v>43</v>
      </c>
      <c r="K15" s="38">
        <v>59</v>
      </c>
      <c r="L15" s="38">
        <v>234</v>
      </c>
      <c r="M15" s="38">
        <v>1110</v>
      </c>
      <c r="N15" s="38">
        <v>1058</v>
      </c>
      <c r="O15" s="38">
        <v>4440</v>
      </c>
    </row>
    <row r="16" spans="1:15" x14ac:dyDescent="0.2">
      <c r="A16" s="59"/>
      <c r="B16" s="42" t="s">
        <v>5</v>
      </c>
      <c r="C16" s="38">
        <v>1208</v>
      </c>
      <c r="D16" s="38">
        <v>69</v>
      </c>
      <c r="E16" s="38">
        <v>100</v>
      </c>
      <c r="F16" s="38">
        <v>132</v>
      </c>
      <c r="G16" s="38">
        <v>119</v>
      </c>
      <c r="H16" s="38">
        <v>150</v>
      </c>
      <c r="I16" s="38">
        <v>201</v>
      </c>
      <c r="J16" s="38">
        <v>160</v>
      </c>
      <c r="K16" s="38">
        <v>157</v>
      </c>
      <c r="L16" s="38">
        <v>267</v>
      </c>
      <c r="M16" s="38">
        <v>333</v>
      </c>
      <c r="N16" s="38">
        <v>123</v>
      </c>
      <c r="O16" s="38">
        <v>3019</v>
      </c>
    </row>
    <row r="17" spans="1:15" x14ac:dyDescent="0.2">
      <c r="A17" s="59"/>
      <c r="B17" s="42" t="s">
        <v>6</v>
      </c>
      <c r="C17" s="38"/>
      <c r="D17" s="38"/>
      <c r="E17" s="38">
        <v>5</v>
      </c>
      <c r="F17" s="38">
        <v>1</v>
      </c>
      <c r="G17" s="38"/>
      <c r="H17" s="38"/>
      <c r="I17" s="38"/>
      <c r="J17" s="38"/>
      <c r="K17" s="38">
        <v>1</v>
      </c>
      <c r="L17" s="38">
        <v>1</v>
      </c>
      <c r="M17" s="38">
        <v>21</v>
      </c>
      <c r="N17" s="38">
        <v>56</v>
      </c>
      <c r="O17" s="38">
        <v>85</v>
      </c>
    </row>
    <row r="18" spans="1:15" x14ac:dyDescent="0.2">
      <c r="A18" s="59"/>
      <c r="B18" s="42" t="s">
        <v>7</v>
      </c>
      <c r="C18" s="38">
        <v>319</v>
      </c>
      <c r="D18" s="38">
        <v>15</v>
      </c>
      <c r="E18" s="38">
        <v>30</v>
      </c>
      <c r="F18" s="38">
        <v>40</v>
      </c>
      <c r="G18" s="38">
        <v>38</v>
      </c>
      <c r="H18" s="38">
        <v>40</v>
      </c>
      <c r="I18" s="38">
        <v>46</v>
      </c>
      <c r="J18" s="38">
        <v>66</v>
      </c>
      <c r="K18" s="38">
        <v>73</v>
      </c>
      <c r="L18" s="38">
        <v>56</v>
      </c>
      <c r="M18" s="38">
        <v>74</v>
      </c>
      <c r="N18" s="38">
        <v>12</v>
      </c>
      <c r="O18" s="38">
        <v>809</v>
      </c>
    </row>
    <row r="19" spans="1:15" x14ac:dyDescent="0.2">
      <c r="A19" s="59"/>
      <c r="B19" s="42" t="s">
        <v>8</v>
      </c>
      <c r="C19" s="38"/>
      <c r="D19" s="41"/>
      <c r="E19" s="41"/>
      <c r="F19" s="38">
        <v>1</v>
      </c>
      <c r="G19" s="38"/>
      <c r="H19" s="38"/>
      <c r="I19" s="38">
        <v>1</v>
      </c>
      <c r="J19" s="38">
        <v>1</v>
      </c>
      <c r="K19" s="38">
        <v>1</v>
      </c>
      <c r="L19" s="38">
        <v>5</v>
      </c>
      <c r="M19" s="38">
        <v>5</v>
      </c>
      <c r="N19" s="38">
        <v>4</v>
      </c>
      <c r="O19" s="38">
        <v>18</v>
      </c>
    </row>
    <row r="20" spans="1:15" x14ac:dyDescent="0.2">
      <c r="A20" s="59"/>
      <c r="B20" s="40" t="s">
        <v>9</v>
      </c>
      <c r="C20" s="39">
        <v>2772</v>
      </c>
      <c r="D20" s="39">
        <v>340</v>
      </c>
      <c r="E20" s="39">
        <v>290</v>
      </c>
      <c r="F20" s="39">
        <v>248</v>
      </c>
      <c r="G20" s="39">
        <v>217</v>
      </c>
      <c r="H20" s="39">
        <v>291</v>
      </c>
      <c r="I20" s="39">
        <v>293</v>
      </c>
      <c r="J20" s="39">
        <v>270</v>
      </c>
      <c r="K20" s="39">
        <v>291</v>
      </c>
      <c r="L20" s="39">
        <v>563</v>
      </c>
      <c r="M20" s="39">
        <v>1543</v>
      </c>
      <c r="N20" s="39">
        <v>1253</v>
      </c>
      <c r="O20" s="39">
        <v>8371</v>
      </c>
    </row>
    <row r="21" spans="1:15" x14ac:dyDescent="0.2">
      <c r="A21" s="60"/>
      <c r="B21" s="37" t="s">
        <v>10</v>
      </c>
      <c r="C21" s="36">
        <v>0.33114323258869899</v>
      </c>
      <c r="D21" s="36">
        <v>4.0616413809580698E-2</v>
      </c>
      <c r="E21" s="36">
        <v>3.464341177876E-2</v>
      </c>
      <c r="F21" s="36">
        <v>2.9626090072870599E-2</v>
      </c>
      <c r="G21" s="36">
        <v>2.5922828813761799E-2</v>
      </c>
      <c r="H21" s="36">
        <v>3.4762871819376401E-2</v>
      </c>
      <c r="I21" s="36">
        <v>3.5001791900609203E-2</v>
      </c>
      <c r="J21" s="36">
        <v>3.2254210966431697E-2</v>
      </c>
      <c r="K21" s="36">
        <v>3.4762871819376401E-2</v>
      </c>
      <c r="L21" s="36">
        <v>6.7256002867041004E-2</v>
      </c>
      <c r="M21" s="36">
        <v>0.18432684267112701</v>
      </c>
      <c r="N21" s="36">
        <v>0.14968343089236699</v>
      </c>
      <c r="O21" s="36">
        <v>1</v>
      </c>
    </row>
    <row r="22" spans="1:15" x14ac:dyDescent="0.2">
      <c r="C22" s="43"/>
      <c r="D22" s="43"/>
      <c r="E22" s="43"/>
      <c r="F22" s="43"/>
      <c r="G22" s="43"/>
    </row>
    <row r="23" spans="1:15" ht="12.75" customHeight="1" x14ac:dyDescent="0.2">
      <c r="A23" s="58" t="s">
        <v>26</v>
      </c>
      <c r="B23" s="42" t="s">
        <v>4</v>
      </c>
      <c r="C23" s="38"/>
      <c r="D23" s="38"/>
      <c r="E23" s="38">
        <v>3</v>
      </c>
      <c r="F23" s="38"/>
      <c r="G23" s="38">
        <v>1</v>
      </c>
      <c r="H23" s="38">
        <v>1</v>
      </c>
      <c r="I23" s="38">
        <v>5</v>
      </c>
      <c r="J23" s="38">
        <v>8</v>
      </c>
      <c r="K23" s="38">
        <v>22</v>
      </c>
      <c r="L23" s="38">
        <v>48</v>
      </c>
      <c r="M23" s="38">
        <v>160</v>
      </c>
      <c r="N23" s="38">
        <v>137</v>
      </c>
      <c r="O23" s="38">
        <v>385</v>
      </c>
    </row>
    <row r="24" spans="1:15" x14ac:dyDescent="0.2">
      <c r="A24" s="59"/>
      <c r="B24" s="42" t="s">
        <v>5</v>
      </c>
      <c r="C24" s="38">
        <v>78</v>
      </c>
      <c r="D24" s="38">
        <v>16</v>
      </c>
      <c r="E24" s="38">
        <v>30</v>
      </c>
      <c r="F24" s="38">
        <v>41</v>
      </c>
      <c r="G24" s="38">
        <v>34</v>
      </c>
      <c r="H24" s="38">
        <v>37</v>
      </c>
      <c r="I24" s="38">
        <v>48</v>
      </c>
      <c r="J24" s="38">
        <v>66</v>
      </c>
      <c r="K24" s="38">
        <v>72</v>
      </c>
      <c r="L24" s="38">
        <v>103</v>
      </c>
      <c r="M24" s="38">
        <v>82</v>
      </c>
      <c r="N24" s="38">
        <v>27</v>
      </c>
      <c r="O24" s="38">
        <v>634</v>
      </c>
    </row>
    <row r="25" spans="1:15" x14ac:dyDescent="0.2">
      <c r="A25" s="59"/>
      <c r="B25" s="42" t="s">
        <v>6</v>
      </c>
      <c r="C25" s="38">
        <v>1</v>
      </c>
      <c r="D25" s="38">
        <v>1</v>
      </c>
      <c r="E25" s="38"/>
      <c r="F25" s="38">
        <v>1</v>
      </c>
      <c r="G25" s="38"/>
      <c r="H25" s="38"/>
      <c r="I25" s="38"/>
      <c r="J25" s="38">
        <v>1</v>
      </c>
      <c r="K25" s="38">
        <v>1</v>
      </c>
      <c r="L25" s="38"/>
      <c r="M25" s="38">
        <v>12</v>
      </c>
      <c r="N25" s="38">
        <v>12</v>
      </c>
      <c r="O25" s="38">
        <v>29</v>
      </c>
    </row>
    <row r="26" spans="1:15" x14ac:dyDescent="0.2">
      <c r="A26" s="59"/>
      <c r="B26" s="42" t="s">
        <v>7</v>
      </c>
      <c r="C26" s="38">
        <v>112</v>
      </c>
      <c r="D26" s="38">
        <v>2</v>
      </c>
      <c r="E26" s="38">
        <v>3</v>
      </c>
      <c r="F26" s="38">
        <v>6</v>
      </c>
      <c r="G26" s="38">
        <v>4</v>
      </c>
      <c r="H26" s="38">
        <v>9</v>
      </c>
      <c r="I26" s="38">
        <v>7</v>
      </c>
      <c r="J26" s="38">
        <v>21</v>
      </c>
      <c r="K26" s="38">
        <v>7</v>
      </c>
      <c r="L26" s="38">
        <v>2</v>
      </c>
      <c r="M26" s="38">
        <v>15</v>
      </c>
      <c r="N26" s="38">
        <v>4</v>
      </c>
      <c r="O26" s="38">
        <v>192</v>
      </c>
    </row>
    <row r="27" spans="1:15" x14ac:dyDescent="0.2">
      <c r="A27" s="59"/>
      <c r="B27" s="42" t="s">
        <v>8</v>
      </c>
      <c r="C27" s="38">
        <v>4</v>
      </c>
      <c r="D27" s="41"/>
      <c r="E27" s="41"/>
      <c r="F27" s="38">
        <v>1</v>
      </c>
      <c r="G27" s="38"/>
      <c r="H27" s="38"/>
      <c r="I27" s="38">
        <v>1</v>
      </c>
      <c r="J27" s="38"/>
      <c r="K27" s="38"/>
      <c r="L27" s="38"/>
      <c r="M27" s="38"/>
      <c r="N27" s="38">
        <v>1</v>
      </c>
      <c r="O27" s="38">
        <v>7</v>
      </c>
    </row>
    <row r="28" spans="1:15" x14ac:dyDescent="0.2">
      <c r="A28" s="59"/>
      <c r="B28" s="40" t="s">
        <v>9</v>
      </c>
      <c r="C28" s="39">
        <v>195</v>
      </c>
      <c r="D28" s="39">
        <v>19</v>
      </c>
      <c r="E28" s="39">
        <v>36</v>
      </c>
      <c r="F28" s="39">
        <v>49</v>
      </c>
      <c r="G28" s="39">
        <v>39</v>
      </c>
      <c r="H28" s="39">
        <v>47</v>
      </c>
      <c r="I28" s="39">
        <v>61</v>
      </c>
      <c r="J28" s="39">
        <v>96</v>
      </c>
      <c r="K28" s="39">
        <v>102</v>
      </c>
      <c r="L28" s="39">
        <v>153</v>
      </c>
      <c r="M28" s="39">
        <v>269</v>
      </c>
      <c r="N28" s="39">
        <v>181</v>
      </c>
      <c r="O28" s="39">
        <v>1247</v>
      </c>
    </row>
    <row r="29" spans="1:15" x14ac:dyDescent="0.2">
      <c r="A29" s="60"/>
      <c r="B29" s="37" t="s">
        <v>10</v>
      </c>
      <c r="C29" s="36">
        <v>0.156375300721732</v>
      </c>
      <c r="D29" s="36">
        <v>1.52365677626303E-2</v>
      </c>
      <c r="E29" s="36">
        <v>2.8869286287088999E-2</v>
      </c>
      <c r="F29" s="36">
        <v>3.9294306335204497E-2</v>
      </c>
      <c r="G29" s="36">
        <v>3.1275060144346403E-2</v>
      </c>
      <c r="H29" s="36">
        <v>3.7690457097032899E-2</v>
      </c>
      <c r="I29" s="36">
        <v>4.8917401764234203E-2</v>
      </c>
      <c r="J29" s="36">
        <v>7.6984763432237396E-2</v>
      </c>
      <c r="K29" s="36">
        <v>8.1796311146752204E-2</v>
      </c>
      <c r="L29" s="36">
        <v>0.122694466720128</v>
      </c>
      <c r="M29" s="36">
        <v>0.215717722534082</v>
      </c>
      <c r="N29" s="36">
        <v>0.145148356054531</v>
      </c>
      <c r="O29" s="36">
        <v>1</v>
      </c>
    </row>
    <row r="31" spans="1:15" x14ac:dyDescent="0.2">
      <c r="A31" s="49" t="s">
        <v>34</v>
      </c>
    </row>
    <row r="32" spans="1:15" x14ac:dyDescent="0.2">
      <c r="A32" s="49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AE29E6-042D-44DE-BEF4-77B34438D0EA}"/>
</file>

<file path=customXml/itemProps2.xml><?xml version="1.0" encoding="utf-8"?>
<ds:datastoreItem xmlns:ds="http://schemas.openxmlformats.org/officeDocument/2006/customXml" ds:itemID="{368C87B2-FBA6-41E8-98FB-61B9097F0A30}"/>
</file>

<file path=customXml/itemProps3.xml><?xml version="1.0" encoding="utf-8"?>
<ds:datastoreItem xmlns:ds="http://schemas.openxmlformats.org/officeDocument/2006/customXml" ds:itemID="{9A1B1B93-7843-4333-9D01-AEF0096747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</vt:lpstr>
      <vt:lpstr>Variazione pendenti</vt:lpstr>
      <vt:lpstr>Stratigrafia pendenti</vt:lpstr>
      <vt:lpstr>Flussi!Area_stampa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2016-09-26T13:22:16Z</cp:lastPrinted>
  <dcterms:created xsi:type="dcterms:W3CDTF">2016-09-15T08:55:15Z</dcterms:created>
  <dcterms:modified xsi:type="dcterms:W3CDTF">2018-05-15T09:40:20Z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