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2 trim 2018\monitoraggio_distrettuale_xWebstat\"/>
    </mc:Choice>
  </mc:AlternateContent>
  <bookViews>
    <workbookView xWindow="0" yWindow="0" windowWidth="28800" windowHeight="12000"/>
  </bookViews>
  <sheets>
    <sheet name="Flussi_sicp_torino" sheetId="1" r:id="rId1"/>
    <sheet name="varpend_sicp_torino" sheetId="2" r:id="rId2"/>
  </sheets>
  <definedNames>
    <definedName name="_xlnm._FilterDatabase" localSheetId="0" hidden="1">Flussi_sicp_torino!$A$5:$B$9</definedName>
    <definedName name="_xlnm._FilterDatabase" localSheetId="1" hidden="1">varpend_sicp_torino!$A$5:$E$5</definedName>
    <definedName name="_xlnm.Print_Area" localSheetId="0">Flussi_sicp_torino!$A$1:$F$102</definedName>
    <definedName name="_xlnm.Print_Area" localSheetId="1">varpend_sicp_torino!$A$1:$E$30</definedName>
    <definedName name="_xlnm.Print_Titles" localSheetId="0">Flussi_sicp_torino!$5:$5</definedName>
  </definedNames>
  <calcPr calcId="162913"/>
</workbook>
</file>

<file path=xl/calcChain.xml><?xml version="1.0" encoding="utf-8"?>
<calcChain xmlns="http://schemas.openxmlformats.org/spreadsheetml/2006/main">
  <c r="E21" i="2" l="1"/>
  <c r="H71" i="1"/>
  <c r="G71" i="1"/>
  <c r="G73" i="1" l="1"/>
  <c r="H18" i="1"/>
  <c r="G18" i="1"/>
  <c r="H27" i="1"/>
  <c r="G27" i="1"/>
  <c r="H36" i="1"/>
  <c r="G36" i="1"/>
  <c r="H44" i="1"/>
  <c r="G44" i="1"/>
  <c r="H53" i="1"/>
  <c r="G53" i="1"/>
  <c r="H62" i="1"/>
  <c r="G62" i="1"/>
  <c r="H80" i="1"/>
  <c r="G80" i="1"/>
  <c r="H88" i="1"/>
  <c r="G88" i="1"/>
  <c r="H96" i="1"/>
  <c r="G96" i="1"/>
  <c r="H9" i="1"/>
  <c r="G9" i="1"/>
  <c r="G46" i="1" l="1"/>
  <c r="G98" i="1"/>
  <c r="G82" i="1"/>
  <c r="G64" i="1"/>
  <c r="G55" i="1"/>
  <c r="G38" i="1"/>
  <c r="G20" i="1"/>
  <c r="G11" i="1"/>
  <c r="G90" i="1"/>
  <c r="G29" i="1"/>
  <c r="F71" i="1"/>
  <c r="E71" i="1"/>
  <c r="E73" i="1" l="1"/>
  <c r="E19" i="2" l="1"/>
  <c r="E17" i="2"/>
  <c r="F62" i="1"/>
  <c r="E62" i="1"/>
  <c r="C62" i="1"/>
  <c r="E64" i="1" l="1"/>
  <c r="E53" i="1"/>
  <c r="F36" i="1"/>
  <c r="E36" i="1"/>
  <c r="D71" i="1"/>
  <c r="C71" i="1"/>
  <c r="E13" i="2"/>
  <c r="F53" i="1" l="1"/>
  <c r="E55" i="1" s="1"/>
  <c r="C73" i="1"/>
  <c r="E38" i="1"/>
  <c r="E23" i="2"/>
  <c r="E25" i="2"/>
  <c r="F80" i="1"/>
  <c r="E80" i="1"/>
  <c r="F44" i="1"/>
  <c r="E44" i="1"/>
  <c r="D44" i="1"/>
  <c r="C44" i="1"/>
  <c r="F27" i="1"/>
  <c r="E27" i="1"/>
  <c r="F18" i="1"/>
  <c r="E18" i="1"/>
  <c r="F9" i="1"/>
  <c r="E9" i="1"/>
  <c r="E20" i="1" l="1"/>
  <c r="E82" i="1"/>
  <c r="E46" i="1"/>
  <c r="E29" i="1"/>
  <c r="C46" i="1"/>
  <c r="E11" i="1"/>
  <c r="F96" i="1"/>
  <c r="E96" i="1"/>
  <c r="F88" i="1"/>
  <c r="E88" i="1"/>
  <c r="E15" i="2"/>
  <c r="E9" i="2"/>
  <c r="E7" i="2"/>
  <c r="E90" i="1" l="1"/>
  <c r="E98" i="1"/>
  <c r="E27" i="2" l="1"/>
  <c r="E11" i="2"/>
  <c r="D96" i="1"/>
  <c r="C96" i="1"/>
  <c r="D88" i="1"/>
  <c r="C88" i="1"/>
  <c r="D80" i="1"/>
  <c r="C80" i="1"/>
  <c r="D62" i="1"/>
  <c r="D53" i="1"/>
  <c r="C53" i="1"/>
  <c r="D36" i="1"/>
  <c r="C36" i="1"/>
  <c r="D27" i="1"/>
  <c r="C27" i="1"/>
  <c r="D18" i="1"/>
  <c r="C18" i="1"/>
  <c r="D9" i="1"/>
  <c r="C9" i="1"/>
  <c r="C20" i="1" l="1"/>
  <c r="C29" i="1"/>
  <c r="C55" i="1"/>
  <c r="C64" i="1"/>
  <c r="C98" i="1"/>
  <c r="C90" i="1"/>
  <c r="C82" i="1"/>
  <c r="C38" i="1"/>
  <c r="C11" i="1"/>
</calcChain>
</file>

<file path=xl/sharedStrings.xml><?xml version="1.0" encoding="utf-8"?>
<sst xmlns="http://schemas.openxmlformats.org/spreadsheetml/2006/main" count="162" uniqueCount="43">
  <si>
    <t>Distretto di Torino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</si>
  <si>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</si>
  <si>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</si>
  <si>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</si>
  <si>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</si>
  <si>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</si>
  <si>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Torino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</si>
  <si>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</si>
  <si>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</si>
  <si>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</si>
  <si>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</si>
  <si>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</si>
  <si>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Alessandria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</si>
  <si>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</si>
  <si>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</si>
  <si>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</si>
  <si>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</si>
  <si>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</si>
  <si>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</si>
  <si>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Aosta</t>
  </si>
  <si>
    <t>Tribunale Ordinario di Marsala</t>
  </si>
  <si>
    <t>Tribunale Ordinario di Asti</t>
  </si>
  <si>
    <t>Tribunale Ordinario di Biella</t>
  </si>
  <si>
    <t>Tribunale Ordinario di Cuneo</t>
  </si>
  <si>
    <t>Tribunale Ordinario di Sciacca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</si>
  <si>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</si>
  <si>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</si>
  <si>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</si>
  <si>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</si>
  <si>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</si>
  <si>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Fonte: Dipartimento dell'organizzazione giudiziaria, del personale e dei servizi - Direzione Generale di Statistica e Analisi Organizzativa</t>
  </si>
  <si>
    <t>Variazione pendenti</t>
  </si>
  <si>
    <t>Variazione</t>
  </si>
  <si>
    <t>Corte d'Appello di  Torino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</si>
  <si>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</si>
  <si>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</si>
  <si>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</si>
  <si>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</si>
  <si>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Pendenti al 31/12/2015</t>
  </si>
  <si>
    <t>Iscritti gen-giu'18</t>
  </si>
  <si>
    <t>Definiti gen-giu'18</t>
  </si>
  <si>
    <t>SETTORE PENALE. Anni 2016 - 30 giugno 2018, registro autori di reato noti.</t>
  </si>
  <si>
    <t>Pendenti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</si>
</sst>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#;\-#,###;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7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0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4" fillId="2" borderId="0" xfId="0" applyFont="1" applyFill="1" applyBorder="1"/>
    <xf numFmtId="0" fontId="12" fillId="2" borderId="8" xfId="3" applyFont="1" applyFill="1" applyBorder="1" applyAlignment="1">
      <alignment wrapText="1"/>
    </xf>
    <xf numFmtId="0" fontId="9" fillId="2" borderId="11" xfId="3" applyFont="1" applyFill="1" applyBorder="1" applyAlignment="1">
      <alignment wrapText="1"/>
    </xf>
    <xf numFmtId="0" fontId="9" fillId="2" borderId="12" xfId="3" applyFont="1" applyFill="1" applyBorder="1" applyAlignment="1">
      <alignment wrapText="1"/>
    </xf>
    <xf numFmtId="0" fontId="9" fillId="2" borderId="8" xfId="3" applyFont="1" applyFill="1" applyBorder="1" applyAlignment="1">
      <alignment wrapText="1"/>
    </xf>
    <xf numFmtId="0" fontId="10" fillId="2" borderId="8" xfId="0" applyFont="1" applyFill="1" applyBorder="1"/>
    <xf numFmtId="0" fontId="12" fillId="2" borderId="0" xfId="3" applyFont="1" applyFill="1" applyBorder="1" applyAlignment="1">
      <alignment wrapText="1"/>
    </xf>
    <xf numFmtId="0" fontId="13" fillId="2" borderId="0" xfId="4" applyFont="1" applyFill="1"/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7" fillId="2" borderId="3" xfId="3" applyNumberFormat="1" applyFont="1" applyFill="1" applyBorder="1" applyAlignment="1" applyProtection="1">
      <alignment horizontal="right" wrapText="1"/>
      <protection locked="0"/>
    </xf>
    <xf numFmtId="3" fontId="17" fillId="2" borderId="1" xfId="3" applyNumberFormat="1" applyFont="1" applyFill="1" applyBorder="1" applyAlignment="1" applyProtection="1">
      <alignment horizontal="right" wrapText="1"/>
      <protection locked="0"/>
    </xf>
    <xf numFmtId="3" fontId="17" fillId="0" borderId="3" xfId="3" applyNumberFormat="1" applyFont="1" applyFill="1" applyBorder="1" applyAlignment="1" applyProtection="1">
      <alignment horizontal="right" wrapText="1"/>
      <protection locked="0"/>
    </xf>
    <xf numFmtId="3" fontId="17" fillId="0" borderId="1" xfId="3" applyNumberFormat="1" applyFont="1" applyFill="1" applyBorder="1" applyAlignment="1" applyProtection="1">
      <alignment horizontal="right" wrapText="1"/>
      <protection locked="0"/>
    </xf>
    <xf numFmtId="3" fontId="17" fillId="2" borderId="5" xfId="3" applyNumberFormat="1" applyFont="1" applyFill="1" applyBorder="1" applyAlignment="1" applyProtection="1">
      <alignment horizontal="right" wrapText="1"/>
      <protection locked="0"/>
    </xf>
    <xf numFmtId="3" fontId="18" fillId="2" borderId="1" xfId="3" applyNumberFormat="1" applyFont="1" applyFill="1" applyBorder="1" applyAlignment="1" applyProtection="1">
      <alignment horizontal="right"/>
      <protection locked="0"/>
    </xf>
    <xf numFmtId="0" fontId="17" fillId="2" borderId="2" xfId="3" applyFont="1" applyFill="1" applyBorder="1" applyAlignment="1" applyProtection="1">
      <alignment horizontal="right" wrapText="1"/>
      <protection locked="0"/>
    </xf>
    <xf numFmtId="0" fontId="17" fillId="0" borderId="2" xfId="3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 wrapText="1"/>
      <protection locked="0"/>
    </xf>
    <xf numFmtId="3" fontId="17" fillId="2" borderId="4" xfId="3" applyNumberFormat="1" applyFont="1" applyFill="1" applyBorder="1" applyAlignment="1" applyProtection="1">
      <alignment horizontal="right" wrapText="1"/>
      <protection locked="0"/>
    </xf>
    <xf numFmtId="3" fontId="18" fillId="2" borderId="8" xfId="3" applyNumberFormat="1" applyFont="1" applyFill="1" applyBorder="1" applyAlignment="1" applyProtection="1">
      <alignment horizontal="right"/>
      <protection locked="0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3" fontId="17" fillId="0" borderId="4" xfId="3" applyNumberFormat="1" applyFont="1" applyFill="1" applyBorder="1" applyAlignment="1" applyProtection="1">
      <alignment horizontal="right" wrapText="1"/>
      <protection locked="0"/>
    </xf>
    <xf numFmtId="3" fontId="17" fillId="0" borderId="2" xfId="3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Alignment="1">
      <alignment vertical="center"/>
    </xf>
    <xf numFmtId="3" fontId="17" fillId="2" borderId="2" xfId="3" applyNumberFormat="1" applyFont="1" applyFill="1" applyBorder="1" applyAlignment="1" applyProtection="1">
      <alignment horizontal="right"/>
      <protection locked="0"/>
    </xf>
    <xf numFmtId="3" fontId="17" fillId="2" borderId="4" xfId="3" applyNumberFormat="1" applyFont="1" applyFill="1" applyBorder="1" applyAlignment="1" applyProtection="1">
      <alignment horizontal="right"/>
      <protection locked="0"/>
    </xf>
    <xf numFmtId="3" fontId="17" fillId="0" borderId="2" xfId="3" applyNumberFormat="1" applyFont="1" applyFill="1" applyBorder="1" applyAlignment="1" applyProtection="1">
      <alignment horizontal="right"/>
      <protection locked="0"/>
    </xf>
    <xf numFmtId="165" fontId="15" fillId="0" borderId="0" xfId="10" applyNumberFormat="1"/>
    <xf numFmtId="3" fontId="17" fillId="0" borderId="13" xfId="3" applyNumberFormat="1" applyFont="1" applyFill="1" applyBorder="1" applyAlignment="1" applyProtection="1">
      <alignment horizontal="right"/>
      <protection locked="0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GridLines="0" tabSelected="1" topLeftCell="A16" zoomScaleNormal="100" workbookViewId="0">
      <selection activeCell="B56" sqref="B56:B58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4" width="13.7109375" style="3" customWidth="1"/>
    <col min="5" max="6" width="11" style="2" customWidth="1"/>
    <col min="7" max="8" width="13.710937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D2" s="2"/>
    </row>
    <row r="3" spans="1:8" x14ac:dyDescent="0.2">
      <c r="A3" s="57" t="s">
        <v>41</v>
      </c>
      <c r="D3" s="2"/>
    </row>
    <row r="4" spans="1:8" ht="6.75" customHeight="1" x14ac:dyDescent="0.2"/>
    <row r="5" spans="1:8" ht="41.45" customHeight="1" x14ac:dyDescent="0.2">
      <c r="A5" s="5" t="s">
        <v>2</v>
      </c>
      <c r="B5" s="5" t="s">
        <v>3</v>
      </c>
      <c r="C5" s="7" t="s">
        <v>4</v>
      </c>
      <c r="D5" s="7" t="s">
        <v>5</v>
      </c>
      <c r="E5" s="7" t="s">
        <v>34</v>
      </c>
      <c r="F5" s="7" t="s">
        <v>35</v>
      </c>
      <c r="G5" s="6" t="s">
        <v>39</v>
      </c>
      <c r="H5" s="6" t="s">
        <v>40</v>
      </c>
    </row>
    <row r="6" spans="1:8" x14ac:dyDescent="0.2">
      <c r="A6" s="66" t="s">
        <v>6</v>
      </c>
      <c r="B6" s="8" t="s">
        <v>7</v>
      </c>
      <c r="C6" s="43">
        <v>6453</v>
      </c>
      <c r="D6" s="44">
        <v>7461</v>
      </c>
      <c r="E6" s="45">
        <v>6832</v>
      </c>
      <c r="F6" s="46">
        <v>9583</v>
      </c>
      <c r="G6" s="43">
        <v>3475</v>
      </c>
      <c r="H6" s="44">
        <v>4754</v>
      </c>
    </row>
    <row r="7" spans="1:8" x14ac:dyDescent="0.2">
      <c r="A7" s="66"/>
      <c r="B7" s="8" t="s">
        <v>8</v>
      </c>
      <c r="C7" s="43">
        <v>31</v>
      </c>
      <c r="D7" s="44">
        <v>35</v>
      </c>
      <c r="E7" s="43">
        <v>17</v>
      </c>
      <c r="F7" s="44">
        <v>23</v>
      </c>
      <c r="G7" s="43">
        <v>14</v>
      </c>
      <c r="H7" s="44">
        <v>16</v>
      </c>
    </row>
    <row r="8" spans="1:8" x14ac:dyDescent="0.2">
      <c r="A8" s="66"/>
      <c r="B8" s="8" t="s">
        <v>9</v>
      </c>
      <c r="C8" s="47">
        <v>119</v>
      </c>
      <c r="D8" s="44">
        <v>55</v>
      </c>
      <c r="E8" s="47">
        <v>93</v>
      </c>
      <c r="F8" s="44">
        <v>102</v>
      </c>
      <c r="G8" s="47">
        <v>43</v>
      </c>
      <c r="H8" s="44">
        <v>63</v>
      </c>
    </row>
    <row r="9" spans="1:8" x14ac:dyDescent="0.2">
      <c r="A9" s="66"/>
      <c r="B9" s="9" t="s">
        <v>10</v>
      </c>
      <c r="C9" s="48">
        <f t="shared" ref="C9:D9" si="0">SUM(C6:C8)</f>
        <v>6603</v>
      </c>
      <c r="D9" s="48">
        <f t="shared" si="0"/>
        <v>7551</v>
      </c>
      <c r="E9" s="48">
        <f t="shared" ref="E9:H9" si="1">SUM(E6:E8)</f>
        <v>6942</v>
      </c>
      <c r="F9" s="48">
        <f t="shared" si="1"/>
        <v>9708</v>
      </c>
      <c r="G9" s="48">
        <f t="shared" si="1"/>
        <v>3532</v>
      </c>
      <c r="H9" s="48">
        <f t="shared" si="1"/>
        <v>4833</v>
      </c>
    </row>
    <row r="10" spans="1:8" ht="7.15" customHeight="1" x14ac:dyDescent="0.2">
      <c r="A10" s="10"/>
      <c r="B10" s="11"/>
      <c r="C10" s="12"/>
      <c r="D10" s="12"/>
      <c r="E10" s="12"/>
      <c r="F10" s="12"/>
      <c r="G10" s="12"/>
      <c r="H10" s="12"/>
    </row>
    <row r="11" spans="1:8" ht="14.45" customHeight="1" x14ac:dyDescent="0.2">
      <c r="A11" s="10"/>
      <c r="B11" s="13" t="s">
        <v>11</v>
      </c>
      <c r="C11" s="63">
        <f>D9/C9</f>
        <v>1.1435711040436165</v>
      </c>
      <c r="D11" s="64"/>
      <c r="E11" s="63">
        <f>F9/E9</f>
        <v>1.3984442523768366</v>
      </c>
      <c r="F11" s="64"/>
      <c r="G11" s="63">
        <f>H9/G9</f>
        <v>1.3683465458663646</v>
      </c>
      <c r="H11" s="64"/>
    </row>
    <row r="12" spans="1:8" x14ac:dyDescent="0.2">
      <c r="C12" s="15"/>
      <c r="D12" s="15"/>
      <c r="E12" s="15"/>
      <c r="F12" s="15"/>
      <c r="G12" s="15"/>
      <c r="H12" s="15"/>
    </row>
    <row r="13" spans="1:8" x14ac:dyDescent="0.2">
      <c r="A13" s="66" t="s">
        <v>12</v>
      </c>
      <c r="B13" s="16" t="s">
        <v>13</v>
      </c>
      <c r="C13" s="49">
        <v>2</v>
      </c>
      <c r="D13" s="49">
        <v>2</v>
      </c>
      <c r="E13" s="50">
        <v>3</v>
      </c>
      <c r="F13" s="50">
        <v>4</v>
      </c>
      <c r="G13" s="58">
        <v>1</v>
      </c>
      <c r="H13" s="58">
        <v>0</v>
      </c>
    </row>
    <row r="14" spans="1:8" x14ac:dyDescent="0.2">
      <c r="A14" s="66" t="s">
        <v>14</v>
      </c>
      <c r="B14" s="16" t="s">
        <v>15</v>
      </c>
      <c r="C14" s="51">
        <v>51</v>
      </c>
      <c r="D14" s="51">
        <v>59</v>
      </c>
      <c r="E14" s="51">
        <v>61</v>
      </c>
      <c r="F14" s="51">
        <v>41</v>
      </c>
      <c r="G14" s="51">
        <v>55</v>
      </c>
      <c r="H14" s="51">
        <v>18</v>
      </c>
    </row>
    <row r="15" spans="1:8" x14ac:dyDescent="0.2">
      <c r="A15" s="66" t="s">
        <v>14</v>
      </c>
      <c r="B15" s="17" t="s">
        <v>16</v>
      </c>
      <c r="C15" s="51">
        <v>1753</v>
      </c>
      <c r="D15" s="51">
        <v>2190</v>
      </c>
      <c r="E15" s="51">
        <v>2245</v>
      </c>
      <c r="F15" s="51">
        <v>1628</v>
      </c>
      <c r="G15" s="51">
        <v>1368</v>
      </c>
      <c r="H15" s="51">
        <v>982</v>
      </c>
    </row>
    <row r="16" spans="1:8" ht="22.5" x14ac:dyDescent="0.2">
      <c r="A16" s="66" t="s">
        <v>14</v>
      </c>
      <c r="B16" s="18" t="s">
        <v>17</v>
      </c>
      <c r="C16" s="51">
        <v>46</v>
      </c>
      <c r="D16" s="51">
        <v>23</v>
      </c>
      <c r="E16" s="51">
        <v>16</v>
      </c>
      <c r="F16" s="51">
        <v>22</v>
      </c>
      <c r="G16" s="51">
        <v>8</v>
      </c>
      <c r="H16" s="51">
        <v>12</v>
      </c>
    </row>
    <row r="17" spans="1:8" x14ac:dyDescent="0.2">
      <c r="A17" s="66" t="s">
        <v>14</v>
      </c>
      <c r="B17" s="19" t="s">
        <v>18</v>
      </c>
      <c r="C17" s="52">
        <v>4152</v>
      </c>
      <c r="D17" s="52">
        <v>4095</v>
      </c>
      <c r="E17" s="52">
        <v>4327</v>
      </c>
      <c r="F17" s="52">
        <v>4094</v>
      </c>
      <c r="G17" s="52">
        <v>2370</v>
      </c>
      <c r="H17" s="52">
        <v>2129</v>
      </c>
    </row>
    <row r="18" spans="1:8" x14ac:dyDescent="0.2">
      <c r="A18" s="66" t="s">
        <v>14</v>
      </c>
      <c r="B18" s="13" t="s">
        <v>10</v>
      </c>
      <c r="C18" s="53">
        <f t="shared" ref="C18:D18" si="2">SUM(C13:C17)</f>
        <v>6004</v>
      </c>
      <c r="D18" s="53">
        <f t="shared" si="2"/>
        <v>6369</v>
      </c>
      <c r="E18" s="53">
        <f t="shared" ref="E18:H18" si="3">SUM(E13:E17)</f>
        <v>6652</v>
      </c>
      <c r="F18" s="53">
        <f t="shared" si="3"/>
        <v>5789</v>
      </c>
      <c r="G18" s="48">
        <f t="shared" si="3"/>
        <v>3802</v>
      </c>
      <c r="H18" s="48">
        <f t="shared" si="3"/>
        <v>3141</v>
      </c>
    </row>
    <row r="19" spans="1:8" ht="6" customHeight="1" x14ac:dyDescent="0.2">
      <c r="A19" s="10"/>
      <c r="B19" s="20"/>
      <c r="C19" s="54"/>
      <c r="D19" s="54"/>
      <c r="E19" s="54"/>
      <c r="F19" s="54"/>
      <c r="G19" s="54"/>
      <c r="H19" s="54"/>
    </row>
    <row r="20" spans="1:8" ht="13.9" customHeight="1" x14ac:dyDescent="0.2">
      <c r="A20" s="10"/>
      <c r="B20" s="13" t="s">
        <v>11</v>
      </c>
      <c r="C20" s="63">
        <f>D18/C18</f>
        <v>1.060792804796802</v>
      </c>
      <c r="D20" s="64"/>
      <c r="E20" s="63">
        <f>F18/E18</f>
        <v>0.87026458208057722</v>
      </c>
      <c r="F20" s="64"/>
      <c r="G20" s="63">
        <f>H18/G18</f>
        <v>0.82614413466596526</v>
      </c>
      <c r="H20" s="64"/>
    </row>
    <row r="21" spans="1:8" ht="7.5" customHeight="1" x14ac:dyDescent="0.2">
      <c r="A21" s="10"/>
      <c r="B21" s="20"/>
      <c r="C21" s="54"/>
      <c r="D21" s="54"/>
      <c r="E21" s="54"/>
      <c r="F21" s="54"/>
      <c r="G21" s="54"/>
      <c r="H21" s="54"/>
    </row>
    <row r="22" spans="1:8" x14ac:dyDescent="0.2">
      <c r="A22" s="66" t="s">
        <v>19</v>
      </c>
      <c r="B22" s="16" t="s">
        <v>13</v>
      </c>
      <c r="C22" s="60" t="s">
        <v>36</v>
      </c>
      <c r="D22" s="60" t="s">
        <v>36</v>
      </c>
      <c r="E22" s="58" t="s">
        <v>36</v>
      </c>
      <c r="F22" s="58" t="s">
        <v>37</v>
      </c>
      <c r="G22" s="58" t="s">
        <v>36</v>
      </c>
      <c r="H22" s="58" t="s">
        <v>37</v>
      </c>
    </row>
    <row r="23" spans="1:8" x14ac:dyDescent="0.2">
      <c r="A23" s="66"/>
      <c r="B23" s="16" t="s">
        <v>15</v>
      </c>
      <c r="C23" s="51">
        <v>11</v>
      </c>
      <c r="D23" s="51">
        <v>10</v>
      </c>
      <c r="E23" s="58">
        <v>15</v>
      </c>
      <c r="F23" s="58">
        <v>11</v>
      </c>
      <c r="G23" s="51">
        <v>5</v>
      </c>
      <c r="H23" s="51">
        <v>6</v>
      </c>
    </row>
    <row r="24" spans="1:8" x14ac:dyDescent="0.2">
      <c r="A24" s="66" t="s">
        <v>20</v>
      </c>
      <c r="B24" s="17" t="s">
        <v>16</v>
      </c>
      <c r="C24" s="51">
        <v>556</v>
      </c>
      <c r="D24" s="51">
        <v>569</v>
      </c>
      <c r="E24" s="58">
        <v>543</v>
      </c>
      <c r="F24" s="58">
        <v>493</v>
      </c>
      <c r="G24" s="51">
        <v>263</v>
      </c>
      <c r="H24" s="51">
        <v>257</v>
      </c>
    </row>
    <row r="25" spans="1:8" ht="22.5" x14ac:dyDescent="0.2">
      <c r="A25" s="66" t="s">
        <v>20</v>
      </c>
      <c r="B25" s="18" t="s">
        <v>17</v>
      </c>
      <c r="C25" s="51">
        <v>7</v>
      </c>
      <c r="D25" s="51">
        <v>12</v>
      </c>
      <c r="E25" s="58">
        <v>3</v>
      </c>
      <c r="F25" s="58">
        <v>4</v>
      </c>
      <c r="G25" s="51">
        <v>4</v>
      </c>
      <c r="H25" s="51">
        <v>1</v>
      </c>
    </row>
    <row r="26" spans="1:8" x14ac:dyDescent="0.2">
      <c r="A26" s="66" t="s">
        <v>20</v>
      </c>
      <c r="B26" s="19" t="s">
        <v>18</v>
      </c>
      <c r="C26" s="52">
        <v>1596</v>
      </c>
      <c r="D26" s="52">
        <v>1458</v>
      </c>
      <c r="E26" s="59">
        <v>1376</v>
      </c>
      <c r="F26" s="59">
        <v>1181</v>
      </c>
      <c r="G26" s="52">
        <v>950</v>
      </c>
      <c r="H26" s="52">
        <v>560</v>
      </c>
    </row>
    <row r="27" spans="1:8" x14ac:dyDescent="0.2">
      <c r="A27" s="66" t="s">
        <v>20</v>
      </c>
      <c r="B27" s="13" t="s">
        <v>10</v>
      </c>
      <c r="C27" s="48">
        <f t="shared" ref="C27:D27" si="4">SUM(C22:C26)</f>
        <v>2170</v>
      </c>
      <c r="D27" s="48">
        <f t="shared" si="4"/>
        <v>2049</v>
      </c>
      <c r="E27" s="48">
        <f t="shared" ref="E27:H27" si="5">SUM(E22:E26)</f>
        <v>1937</v>
      </c>
      <c r="F27" s="48">
        <f t="shared" si="5"/>
        <v>1689</v>
      </c>
      <c r="G27" s="48">
        <f t="shared" si="5"/>
        <v>1222</v>
      </c>
      <c r="H27" s="48">
        <f t="shared" si="5"/>
        <v>824</v>
      </c>
    </row>
    <row r="28" spans="1:8" ht="6" customHeight="1" x14ac:dyDescent="0.2">
      <c r="A28" s="10"/>
      <c r="B28" s="21"/>
      <c r="C28" s="54"/>
      <c r="D28" s="54"/>
      <c r="E28" s="54"/>
      <c r="F28" s="54"/>
      <c r="G28" s="54"/>
      <c r="H28" s="54"/>
    </row>
    <row r="29" spans="1:8" ht="12.75" customHeight="1" x14ac:dyDescent="0.2">
      <c r="A29" s="10"/>
      <c r="B29" s="13" t="s">
        <v>11</v>
      </c>
      <c r="C29" s="63">
        <f>D27/C27</f>
        <v>0.94423963133640554</v>
      </c>
      <c r="D29" s="64"/>
      <c r="E29" s="63">
        <f>F27/E27</f>
        <v>0.87196695921528133</v>
      </c>
      <c r="F29" s="64"/>
      <c r="G29" s="63">
        <f>H27/G27</f>
        <v>0.67430441898527005</v>
      </c>
      <c r="H29" s="64"/>
    </row>
    <row r="30" spans="1:8" x14ac:dyDescent="0.2">
      <c r="C30" s="15"/>
      <c r="D30" s="15"/>
      <c r="E30" s="15"/>
      <c r="F30" s="15"/>
      <c r="G30" s="15"/>
      <c r="H30" s="15"/>
    </row>
    <row r="31" spans="1:8" x14ac:dyDescent="0.2">
      <c r="A31" s="66" t="s">
        <v>21</v>
      </c>
      <c r="B31" s="16" t="s">
        <v>13</v>
      </c>
      <c r="C31" s="60" t="s">
        <v>36</v>
      </c>
      <c r="D31" s="60" t="s">
        <v>36</v>
      </c>
      <c r="E31" s="60" t="s">
        <v>36</v>
      </c>
      <c r="F31" s="60" t="s">
        <v>36</v>
      </c>
      <c r="G31" s="49">
        <v>1</v>
      </c>
      <c r="H31" s="58" t="s">
        <v>37</v>
      </c>
    </row>
    <row r="32" spans="1:8" x14ac:dyDescent="0.2">
      <c r="A32" s="66"/>
      <c r="B32" s="16" t="s">
        <v>15</v>
      </c>
      <c r="C32" s="51">
        <v>43</v>
      </c>
      <c r="D32" s="51">
        <v>39</v>
      </c>
      <c r="E32" s="58">
        <v>35</v>
      </c>
      <c r="F32" s="58">
        <v>75</v>
      </c>
      <c r="G32" s="51">
        <v>23</v>
      </c>
      <c r="H32" s="51">
        <v>20</v>
      </c>
    </row>
    <row r="33" spans="1:8" x14ac:dyDescent="0.2">
      <c r="A33" s="66"/>
      <c r="B33" s="17" t="s">
        <v>16</v>
      </c>
      <c r="C33" s="51">
        <v>2464</v>
      </c>
      <c r="D33" s="51">
        <v>2722</v>
      </c>
      <c r="E33" s="58">
        <v>2302</v>
      </c>
      <c r="F33" s="58">
        <v>2579</v>
      </c>
      <c r="G33" s="51">
        <v>930</v>
      </c>
      <c r="H33" s="51">
        <v>1059</v>
      </c>
    </row>
    <row r="34" spans="1:8" ht="22.5" x14ac:dyDescent="0.2">
      <c r="A34" s="66"/>
      <c r="B34" s="18" t="s">
        <v>17</v>
      </c>
      <c r="C34" s="51">
        <v>40</v>
      </c>
      <c r="D34" s="51">
        <v>68</v>
      </c>
      <c r="E34" s="58">
        <v>51</v>
      </c>
      <c r="F34" s="58">
        <v>56</v>
      </c>
      <c r="G34" s="51">
        <v>32</v>
      </c>
      <c r="H34" s="51">
        <v>16</v>
      </c>
    </row>
    <row r="35" spans="1:8" x14ac:dyDescent="0.2">
      <c r="A35" s="66"/>
      <c r="B35" s="19" t="s">
        <v>18</v>
      </c>
      <c r="C35" s="52">
        <v>3920</v>
      </c>
      <c r="D35" s="52">
        <v>4232</v>
      </c>
      <c r="E35" s="59">
        <v>3777</v>
      </c>
      <c r="F35" s="59">
        <v>3501</v>
      </c>
      <c r="G35" s="52">
        <v>1748</v>
      </c>
      <c r="H35" s="52">
        <v>1797</v>
      </c>
    </row>
    <row r="36" spans="1:8" x14ac:dyDescent="0.2">
      <c r="A36" s="66"/>
      <c r="B36" s="13" t="s">
        <v>10</v>
      </c>
      <c r="C36" s="48">
        <f t="shared" ref="C36:H36" si="6">SUM(C31:C35)</f>
        <v>6467</v>
      </c>
      <c r="D36" s="48">
        <f t="shared" si="6"/>
        <v>7061</v>
      </c>
      <c r="E36" s="48">
        <f t="shared" si="6"/>
        <v>6165</v>
      </c>
      <c r="F36" s="48">
        <f t="shared" si="6"/>
        <v>6211</v>
      </c>
      <c r="G36" s="48">
        <f t="shared" si="6"/>
        <v>2734</v>
      </c>
      <c r="H36" s="48">
        <f t="shared" si="6"/>
        <v>2892</v>
      </c>
    </row>
    <row r="37" spans="1:8" ht="8.25" customHeight="1" x14ac:dyDescent="0.2">
      <c r="A37" s="10"/>
      <c r="B37" s="20"/>
      <c r="C37" s="54"/>
      <c r="D37" s="54"/>
      <c r="E37" s="54"/>
      <c r="F37" s="54"/>
      <c r="G37" s="54"/>
      <c r="H37" s="54"/>
    </row>
    <row r="38" spans="1:8" x14ac:dyDescent="0.2">
      <c r="A38" s="10"/>
      <c r="B38" s="13" t="s">
        <v>11</v>
      </c>
      <c r="C38" s="63">
        <f>D36/C36</f>
        <v>1.0918509355187878</v>
      </c>
      <c r="D38" s="64"/>
      <c r="E38" s="63">
        <f>F36/E36</f>
        <v>1.0074614760746148</v>
      </c>
      <c r="F38" s="64"/>
      <c r="G38" s="63">
        <f>H36/G36</f>
        <v>1.0577907827359181</v>
      </c>
      <c r="H38" s="64"/>
    </row>
    <row r="39" spans="1:8" ht="7.5" customHeight="1" x14ac:dyDescent="0.2">
      <c r="C39" s="15"/>
      <c r="D39" s="15"/>
      <c r="E39" s="15"/>
      <c r="F39" s="15"/>
      <c r="G39" s="15"/>
      <c r="H39" s="15"/>
    </row>
    <row r="40" spans="1:8" x14ac:dyDescent="0.2">
      <c r="A40" s="67" t="s">
        <v>22</v>
      </c>
      <c r="B40" s="22" t="s">
        <v>15</v>
      </c>
      <c r="C40" s="56">
        <v>30</v>
      </c>
      <c r="D40" s="56">
        <v>36</v>
      </c>
      <c r="E40" s="56">
        <v>37</v>
      </c>
      <c r="F40" s="56">
        <v>28</v>
      </c>
      <c r="G40" s="51">
        <v>8</v>
      </c>
      <c r="H40" s="51">
        <v>7</v>
      </c>
    </row>
    <row r="41" spans="1:8" x14ac:dyDescent="0.2">
      <c r="A41" s="68"/>
      <c r="B41" s="23" t="s">
        <v>16</v>
      </c>
      <c r="C41" s="56">
        <v>1284</v>
      </c>
      <c r="D41" s="56">
        <v>1753</v>
      </c>
      <c r="E41" s="56">
        <v>1203</v>
      </c>
      <c r="F41" s="56">
        <v>806</v>
      </c>
      <c r="G41" s="51">
        <v>746</v>
      </c>
      <c r="H41" s="51">
        <v>512</v>
      </c>
    </row>
    <row r="42" spans="1:8" ht="22.5" x14ac:dyDescent="0.2">
      <c r="A42" s="68"/>
      <c r="B42" s="24" t="s">
        <v>17</v>
      </c>
      <c r="C42" s="56">
        <v>45</v>
      </c>
      <c r="D42" s="56">
        <v>47</v>
      </c>
      <c r="E42" s="56">
        <v>21</v>
      </c>
      <c r="F42" s="56">
        <v>23</v>
      </c>
      <c r="G42" s="51">
        <v>18</v>
      </c>
      <c r="H42" s="51">
        <v>14</v>
      </c>
    </row>
    <row r="43" spans="1:8" x14ac:dyDescent="0.2">
      <c r="A43" s="68"/>
      <c r="B43" s="25" t="s">
        <v>18</v>
      </c>
      <c r="C43" s="52">
        <v>1782</v>
      </c>
      <c r="D43" s="52">
        <v>2456</v>
      </c>
      <c r="E43" s="55">
        <v>1136</v>
      </c>
      <c r="F43" s="55">
        <v>1268</v>
      </c>
      <c r="G43" s="52">
        <v>872</v>
      </c>
      <c r="H43" s="52">
        <v>801</v>
      </c>
    </row>
    <row r="44" spans="1:8" x14ac:dyDescent="0.2">
      <c r="A44" s="69"/>
      <c r="B44" s="26" t="s">
        <v>10</v>
      </c>
      <c r="C44" s="48">
        <f t="shared" ref="C44:H44" si="7">SUM(C39:C43)</f>
        <v>3141</v>
      </c>
      <c r="D44" s="48">
        <f t="shared" si="7"/>
        <v>4292</v>
      </c>
      <c r="E44" s="48">
        <f t="shared" si="7"/>
        <v>2397</v>
      </c>
      <c r="F44" s="48">
        <f t="shared" si="7"/>
        <v>2125</v>
      </c>
      <c r="G44" s="48">
        <f t="shared" si="7"/>
        <v>1644</v>
      </c>
      <c r="H44" s="48">
        <f t="shared" si="7"/>
        <v>1334</v>
      </c>
    </row>
    <row r="45" spans="1:8" ht="7.5" customHeight="1" x14ac:dyDescent="0.2">
      <c r="A45" s="10"/>
      <c r="B45" s="20"/>
      <c r="C45" s="54"/>
      <c r="D45" s="54"/>
      <c r="E45" s="54"/>
      <c r="F45" s="54"/>
      <c r="G45" s="54"/>
      <c r="H45" s="54"/>
    </row>
    <row r="46" spans="1:8" x14ac:dyDescent="0.2">
      <c r="A46" s="10"/>
      <c r="B46" s="13" t="s">
        <v>11</v>
      </c>
      <c r="C46" s="63">
        <f>D44/C44</f>
        <v>1.3664438077045526</v>
      </c>
      <c r="D46" s="64"/>
      <c r="E46" s="63">
        <f>F44/E44</f>
        <v>0.88652482269503541</v>
      </c>
      <c r="F46" s="64"/>
      <c r="G46" s="63">
        <f>H44/G44</f>
        <v>0.81143552311435518</v>
      </c>
      <c r="H46" s="64"/>
    </row>
    <row r="47" spans="1:8" x14ac:dyDescent="0.2">
      <c r="C47" s="15"/>
      <c r="D47" s="15"/>
      <c r="E47" s="15"/>
      <c r="F47" s="15"/>
      <c r="G47" s="15"/>
      <c r="H47" s="15"/>
    </row>
    <row r="48" spans="1:8" x14ac:dyDescent="0.2">
      <c r="A48" s="66" t="s">
        <v>23</v>
      </c>
      <c r="B48" s="16" t="s">
        <v>13</v>
      </c>
      <c r="C48" s="60" t="s">
        <v>36</v>
      </c>
      <c r="D48" s="51">
        <v>1</v>
      </c>
      <c r="E48" s="51">
        <v>1</v>
      </c>
      <c r="F48" s="51">
        <v>1</v>
      </c>
      <c r="G48" s="60">
        <v>0</v>
      </c>
      <c r="H48" s="60">
        <v>0</v>
      </c>
    </row>
    <row r="49" spans="1:8" x14ac:dyDescent="0.2">
      <c r="A49" s="66"/>
      <c r="B49" s="16" t="s">
        <v>15</v>
      </c>
      <c r="C49" s="51">
        <v>54</v>
      </c>
      <c r="D49" s="51">
        <v>46</v>
      </c>
      <c r="E49" s="51">
        <v>50</v>
      </c>
      <c r="F49" s="51">
        <v>44</v>
      </c>
      <c r="G49" s="51">
        <v>25</v>
      </c>
      <c r="H49" s="51">
        <v>29</v>
      </c>
    </row>
    <row r="50" spans="1:8" x14ac:dyDescent="0.2">
      <c r="A50" s="66" t="s">
        <v>24</v>
      </c>
      <c r="B50" s="17" t="s">
        <v>16</v>
      </c>
      <c r="C50" s="51">
        <v>1946</v>
      </c>
      <c r="D50" s="51">
        <v>1927</v>
      </c>
      <c r="E50" s="51">
        <v>1276</v>
      </c>
      <c r="F50" s="51">
        <v>1523</v>
      </c>
      <c r="G50" s="51">
        <v>649</v>
      </c>
      <c r="H50" s="51">
        <v>758</v>
      </c>
    </row>
    <row r="51" spans="1:8" ht="22.5" x14ac:dyDescent="0.2">
      <c r="A51" s="66" t="s">
        <v>24</v>
      </c>
      <c r="B51" s="18" t="s">
        <v>17</v>
      </c>
      <c r="C51" s="51">
        <v>19</v>
      </c>
      <c r="D51" s="51">
        <v>29</v>
      </c>
      <c r="E51" s="51">
        <v>34</v>
      </c>
      <c r="F51" s="51">
        <v>31</v>
      </c>
      <c r="G51" s="51">
        <v>13</v>
      </c>
      <c r="H51" s="51">
        <v>19</v>
      </c>
    </row>
    <row r="52" spans="1:8" x14ac:dyDescent="0.2">
      <c r="A52" s="66" t="s">
        <v>24</v>
      </c>
      <c r="B52" s="19" t="s">
        <v>18</v>
      </c>
      <c r="C52" s="52">
        <v>4209</v>
      </c>
      <c r="D52" s="52">
        <v>4589</v>
      </c>
      <c r="E52" s="52">
        <v>3853</v>
      </c>
      <c r="F52" s="52">
        <v>3957</v>
      </c>
      <c r="G52" s="52">
        <v>1538</v>
      </c>
      <c r="H52" s="52">
        <v>1510</v>
      </c>
    </row>
    <row r="53" spans="1:8" x14ac:dyDescent="0.2">
      <c r="A53" s="66" t="s">
        <v>24</v>
      </c>
      <c r="B53" s="13" t="s">
        <v>10</v>
      </c>
      <c r="C53" s="48">
        <f t="shared" ref="C53:D53" si="8">SUM(C48:C52)</f>
        <v>6228</v>
      </c>
      <c r="D53" s="48">
        <f t="shared" si="8"/>
        <v>6592</v>
      </c>
      <c r="E53" s="48">
        <f t="shared" ref="E53:H53" si="9">SUM(E48:E52)</f>
        <v>5214</v>
      </c>
      <c r="F53" s="48">
        <f t="shared" si="9"/>
        <v>5556</v>
      </c>
      <c r="G53" s="48">
        <f t="shared" si="9"/>
        <v>2225</v>
      </c>
      <c r="H53" s="48">
        <f t="shared" si="9"/>
        <v>2316</v>
      </c>
    </row>
    <row r="54" spans="1:8" ht="7.5" customHeight="1" x14ac:dyDescent="0.2">
      <c r="A54" s="10"/>
      <c r="B54" s="20"/>
      <c r="C54" s="54"/>
      <c r="D54" s="54"/>
      <c r="E54" s="54"/>
      <c r="F54" s="54"/>
      <c r="G54" s="54"/>
      <c r="H54" s="54"/>
    </row>
    <row r="55" spans="1:8" x14ac:dyDescent="0.2">
      <c r="A55" s="10"/>
      <c r="B55" s="13" t="s">
        <v>11</v>
      </c>
      <c r="C55" s="63">
        <f>D53/C53</f>
        <v>1.0584457289659601</v>
      </c>
      <c r="D55" s="64"/>
      <c r="E55" s="63">
        <f>F53/E53</f>
        <v>1.0655926352128884</v>
      </c>
      <c r="F55" s="64"/>
      <c r="G55" s="63">
        <f>H53/G53</f>
        <v>1.0408988764044944</v>
      </c>
      <c r="H55" s="64"/>
    </row>
    <row r="56" spans="1:8" x14ac:dyDescent="0.2">
      <c r="C56" s="15"/>
      <c r="D56" s="15"/>
      <c r="E56" s="15"/>
      <c r="F56" s="15"/>
      <c r="G56" s="15"/>
      <c r="H56" s="15"/>
    </row>
    <row r="57" spans="1:8" x14ac:dyDescent="0.2">
      <c r="A57" s="66" t="s">
        <v>25</v>
      </c>
      <c r="B57" s="16" t="s">
        <v>13</v>
      </c>
      <c r="C57" s="60" t="s">
        <v>36</v>
      </c>
      <c r="D57" s="60" t="s">
        <v>36</v>
      </c>
      <c r="E57" s="58">
        <v>1</v>
      </c>
      <c r="F57" s="60" t="s">
        <v>36</v>
      </c>
      <c r="G57" s="60" t="s">
        <v>36</v>
      </c>
      <c r="H57" s="60" t="s">
        <v>36</v>
      </c>
    </row>
    <row r="58" spans="1:8" x14ac:dyDescent="0.2">
      <c r="A58" s="66"/>
      <c r="B58" s="27" t="s">
        <v>15</v>
      </c>
      <c r="C58" s="51">
        <v>22</v>
      </c>
      <c r="D58" s="51">
        <v>46</v>
      </c>
      <c r="E58" s="58">
        <v>28</v>
      </c>
      <c r="F58" s="58">
        <v>23</v>
      </c>
      <c r="G58" s="51">
        <v>14</v>
      </c>
      <c r="H58" s="51">
        <v>15</v>
      </c>
    </row>
    <row r="59" spans="1:8" x14ac:dyDescent="0.2">
      <c r="A59" s="66"/>
      <c r="B59" s="17" t="s">
        <v>16</v>
      </c>
      <c r="C59" s="51">
        <v>913</v>
      </c>
      <c r="D59" s="51">
        <v>1517</v>
      </c>
      <c r="E59" s="58">
        <v>1044</v>
      </c>
      <c r="F59" s="58">
        <v>1163</v>
      </c>
      <c r="G59" s="51">
        <v>564</v>
      </c>
      <c r="H59" s="51">
        <v>633</v>
      </c>
    </row>
    <row r="60" spans="1:8" ht="22.5" x14ac:dyDescent="0.2">
      <c r="A60" s="66"/>
      <c r="B60" s="18" t="s">
        <v>17</v>
      </c>
      <c r="C60" s="51">
        <v>10</v>
      </c>
      <c r="D60" s="51">
        <v>8</v>
      </c>
      <c r="E60" s="58">
        <v>16</v>
      </c>
      <c r="F60" s="58">
        <v>17</v>
      </c>
      <c r="G60" s="51">
        <v>6</v>
      </c>
      <c r="H60" s="51">
        <v>5</v>
      </c>
    </row>
    <row r="61" spans="1:8" x14ac:dyDescent="0.2">
      <c r="A61" s="66"/>
      <c r="B61" s="19" t="s">
        <v>18</v>
      </c>
      <c r="C61" s="52">
        <v>2781</v>
      </c>
      <c r="D61" s="52">
        <v>1914</v>
      </c>
      <c r="E61" s="59">
        <v>3435</v>
      </c>
      <c r="F61" s="59">
        <v>2873</v>
      </c>
      <c r="G61" s="52">
        <v>2609</v>
      </c>
      <c r="H61" s="52">
        <v>1439</v>
      </c>
    </row>
    <row r="62" spans="1:8" x14ac:dyDescent="0.2">
      <c r="A62" s="66"/>
      <c r="B62" s="13" t="s">
        <v>10</v>
      </c>
      <c r="C62" s="48">
        <f t="shared" ref="C62:D62" si="10">SUM(C57:C61)</f>
        <v>3726</v>
      </c>
      <c r="D62" s="48">
        <f t="shared" si="10"/>
        <v>3485</v>
      </c>
      <c r="E62" s="48">
        <f t="shared" ref="E62:H62" si="11">SUM(E57:E61)</f>
        <v>4524</v>
      </c>
      <c r="F62" s="48">
        <f t="shared" si="11"/>
        <v>4076</v>
      </c>
      <c r="G62" s="48">
        <f t="shared" si="11"/>
        <v>3193</v>
      </c>
      <c r="H62" s="48">
        <f t="shared" si="11"/>
        <v>2092</v>
      </c>
    </row>
    <row r="63" spans="1:8" ht="7.5" customHeight="1" x14ac:dyDescent="0.2">
      <c r="A63" s="10"/>
      <c r="B63" s="20"/>
      <c r="C63" s="54"/>
      <c r="D63" s="54"/>
      <c r="E63" s="54"/>
      <c r="F63" s="54"/>
      <c r="G63" s="54"/>
      <c r="H63" s="54"/>
    </row>
    <row r="64" spans="1:8" x14ac:dyDescent="0.2">
      <c r="A64" s="10"/>
      <c r="B64" s="13" t="s">
        <v>11</v>
      </c>
      <c r="C64" s="63">
        <f>D62/C62</f>
        <v>0.9353193773483629</v>
      </c>
      <c r="D64" s="64"/>
      <c r="E64" s="63">
        <f>F62/E62</f>
        <v>0.90097259062776303</v>
      </c>
      <c r="F64" s="64"/>
      <c r="G64" s="63">
        <f>H62/G62</f>
        <v>0.65518321327904794</v>
      </c>
      <c r="H64" s="64"/>
    </row>
    <row r="65" spans="1:9" x14ac:dyDescent="0.2">
      <c r="E65" s="3"/>
      <c r="F65" s="3"/>
      <c r="G65" s="3"/>
      <c r="H65" s="3"/>
    </row>
    <row r="66" spans="1:9" x14ac:dyDescent="0.2">
      <c r="A66" s="66" t="s">
        <v>26</v>
      </c>
      <c r="B66" s="16" t="s">
        <v>13</v>
      </c>
      <c r="C66" s="60" t="s">
        <v>36</v>
      </c>
      <c r="D66" s="60" t="s">
        <v>36</v>
      </c>
      <c r="E66" s="60" t="s">
        <v>36</v>
      </c>
      <c r="F66" s="60" t="s">
        <v>37</v>
      </c>
      <c r="G66" s="60" t="s">
        <v>37</v>
      </c>
      <c r="H66" s="60" t="s">
        <v>37</v>
      </c>
      <c r="I66" s="62"/>
    </row>
    <row r="67" spans="1:9" x14ac:dyDescent="0.2">
      <c r="A67" s="66"/>
      <c r="B67" s="27" t="s">
        <v>15</v>
      </c>
      <c r="C67" s="51">
        <v>66</v>
      </c>
      <c r="D67" s="51">
        <v>69</v>
      </c>
      <c r="E67" s="58">
        <v>69</v>
      </c>
      <c r="F67" s="58">
        <v>72</v>
      </c>
      <c r="G67" s="51">
        <v>31</v>
      </c>
      <c r="H67" s="51">
        <v>34</v>
      </c>
    </row>
    <row r="68" spans="1:9" x14ac:dyDescent="0.2">
      <c r="A68" s="66"/>
      <c r="B68" s="17" t="s">
        <v>16</v>
      </c>
      <c r="C68" s="51">
        <v>1791</v>
      </c>
      <c r="D68" s="51">
        <v>2124</v>
      </c>
      <c r="E68" s="58">
        <v>2158</v>
      </c>
      <c r="F68" s="58">
        <v>1572</v>
      </c>
      <c r="G68" s="51">
        <v>1000</v>
      </c>
      <c r="H68" s="51">
        <v>819</v>
      </c>
    </row>
    <row r="69" spans="1:9" ht="22.5" x14ac:dyDescent="0.2">
      <c r="A69" s="66"/>
      <c r="B69" s="18" t="s">
        <v>17</v>
      </c>
      <c r="C69" s="51">
        <v>7</v>
      </c>
      <c r="D69" s="51">
        <v>5</v>
      </c>
      <c r="E69" s="58">
        <v>2</v>
      </c>
      <c r="F69" s="58">
        <v>6</v>
      </c>
      <c r="G69" s="60">
        <v>5</v>
      </c>
      <c r="H69" s="60">
        <v>0</v>
      </c>
    </row>
    <row r="70" spans="1:9" x14ac:dyDescent="0.2">
      <c r="A70" s="66"/>
      <c r="B70" s="19" t="s">
        <v>18</v>
      </c>
      <c r="C70" s="52">
        <v>4284</v>
      </c>
      <c r="D70" s="52">
        <v>3122</v>
      </c>
      <c r="E70" s="59">
        <v>3179</v>
      </c>
      <c r="F70" s="59">
        <v>4147</v>
      </c>
      <c r="G70" s="52">
        <v>1753</v>
      </c>
      <c r="H70" s="52">
        <v>1821</v>
      </c>
    </row>
    <row r="71" spans="1:9" x14ac:dyDescent="0.2">
      <c r="A71" s="66"/>
      <c r="B71" s="13" t="s">
        <v>10</v>
      </c>
      <c r="C71" s="48">
        <f t="shared" ref="C71:D71" si="12">SUM(C66:C70)</f>
        <v>6148</v>
      </c>
      <c r="D71" s="48">
        <f t="shared" si="12"/>
        <v>5320</v>
      </c>
      <c r="E71" s="48">
        <f t="shared" ref="E71:H71" si="13">SUM(E66:E70)</f>
        <v>5408</v>
      </c>
      <c r="F71" s="48">
        <f t="shared" si="13"/>
        <v>5797</v>
      </c>
      <c r="G71" s="48">
        <f t="shared" si="13"/>
        <v>2789</v>
      </c>
      <c r="H71" s="48">
        <f t="shared" si="13"/>
        <v>2674</v>
      </c>
      <c r="I71" s="61"/>
    </row>
    <row r="72" spans="1:9" x14ac:dyDescent="0.2">
      <c r="A72" s="10"/>
      <c r="B72" s="20"/>
      <c r="C72" s="54"/>
      <c r="D72" s="54"/>
      <c r="E72" s="54"/>
      <c r="F72" s="54"/>
      <c r="G72" s="54"/>
      <c r="H72" s="54"/>
    </row>
    <row r="73" spans="1:9" x14ac:dyDescent="0.2">
      <c r="A73" s="10"/>
      <c r="B73" s="13" t="s">
        <v>11</v>
      </c>
      <c r="C73" s="63">
        <f>D71/C71</f>
        <v>0.86532205595315548</v>
      </c>
      <c r="D73" s="64"/>
      <c r="E73" s="63">
        <f>F71/E71</f>
        <v>1.071930473372781</v>
      </c>
      <c r="F73" s="64"/>
      <c r="G73" s="63">
        <f>H71/G71</f>
        <v>0.95876658300466122</v>
      </c>
      <c r="H73" s="64"/>
    </row>
    <row r="74" spans="1:9" x14ac:dyDescent="0.2">
      <c r="E74" s="3"/>
      <c r="F74" s="3"/>
      <c r="G74" s="3"/>
      <c r="H74" s="3"/>
    </row>
    <row r="75" spans="1:9" x14ac:dyDescent="0.2">
      <c r="A75" s="66" t="s">
        <v>27</v>
      </c>
      <c r="B75" s="16" t="s">
        <v>13</v>
      </c>
      <c r="C75" s="51">
        <v>5</v>
      </c>
      <c r="D75" s="51">
        <v>3</v>
      </c>
      <c r="E75" s="56">
        <v>5</v>
      </c>
      <c r="F75" s="56">
        <v>1</v>
      </c>
      <c r="G75" s="51">
        <v>4</v>
      </c>
      <c r="H75" s="51">
        <v>5</v>
      </c>
    </row>
    <row r="76" spans="1:9" x14ac:dyDescent="0.2">
      <c r="A76" s="66"/>
      <c r="B76" s="27" t="s">
        <v>15</v>
      </c>
      <c r="C76" s="51">
        <v>295</v>
      </c>
      <c r="D76" s="51">
        <v>250</v>
      </c>
      <c r="E76" s="51">
        <v>197</v>
      </c>
      <c r="F76" s="51">
        <v>239</v>
      </c>
      <c r="G76" s="51">
        <v>120</v>
      </c>
      <c r="H76" s="51">
        <v>140</v>
      </c>
    </row>
    <row r="77" spans="1:9" x14ac:dyDescent="0.2">
      <c r="A77" s="66"/>
      <c r="B77" s="17" t="s">
        <v>16</v>
      </c>
      <c r="C77" s="51">
        <v>5655</v>
      </c>
      <c r="D77" s="51">
        <v>6378</v>
      </c>
      <c r="E77" s="51">
        <v>4820</v>
      </c>
      <c r="F77" s="51">
        <v>5479</v>
      </c>
      <c r="G77" s="51">
        <v>2829</v>
      </c>
      <c r="H77" s="51">
        <v>2835</v>
      </c>
    </row>
    <row r="78" spans="1:9" ht="22.5" x14ac:dyDescent="0.2">
      <c r="A78" s="66"/>
      <c r="B78" s="18" t="s">
        <v>17</v>
      </c>
      <c r="C78" s="51">
        <v>83</v>
      </c>
      <c r="D78" s="51">
        <v>83</v>
      </c>
      <c r="E78" s="51">
        <v>69</v>
      </c>
      <c r="F78" s="51">
        <v>100</v>
      </c>
      <c r="G78" s="51">
        <v>49</v>
      </c>
      <c r="H78" s="51">
        <v>42</v>
      </c>
    </row>
    <row r="79" spans="1:9" x14ac:dyDescent="0.2">
      <c r="A79" s="66"/>
      <c r="B79" s="19" t="s">
        <v>18</v>
      </c>
      <c r="C79" s="52">
        <v>26723</v>
      </c>
      <c r="D79" s="52">
        <v>26661</v>
      </c>
      <c r="E79" s="52">
        <v>25122</v>
      </c>
      <c r="F79" s="52">
        <v>23983</v>
      </c>
      <c r="G79" s="52">
        <v>12217</v>
      </c>
      <c r="H79" s="52">
        <v>11343</v>
      </c>
    </row>
    <row r="80" spans="1:9" x14ac:dyDescent="0.2">
      <c r="A80" s="66"/>
      <c r="B80" s="13" t="s">
        <v>10</v>
      </c>
      <c r="C80" s="48">
        <f t="shared" ref="C80:D80" si="14">SUM(C75:C79)</f>
        <v>32761</v>
      </c>
      <c r="D80" s="48">
        <f t="shared" si="14"/>
        <v>33375</v>
      </c>
      <c r="E80" s="48">
        <f t="shared" ref="E80:H80" si="15">SUM(E75:E79)</f>
        <v>30213</v>
      </c>
      <c r="F80" s="48">
        <f t="shared" si="15"/>
        <v>29802</v>
      </c>
      <c r="G80" s="48">
        <f t="shared" si="15"/>
        <v>15219</v>
      </c>
      <c r="H80" s="48">
        <f t="shared" si="15"/>
        <v>14365</v>
      </c>
    </row>
    <row r="81" spans="1:8" x14ac:dyDescent="0.2">
      <c r="A81" s="10"/>
      <c r="B81" s="20"/>
      <c r="C81" s="54"/>
      <c r="D81" s="54"/>
      <c r="E81" s="54"/>
      <c r="F81" s="54"/>
      <c r="G81" s="54"/>
      <c r="H81" s="54"/>
    </row>
    <row r="82" spans="1:8" x14ac:dyDescent="0.2">
      <c r="A82" s="10"/>
      <c r="B82" s="13" t="s">
        <v>11</v>
      </c>
      <c r="C82" s="63">
        <f>D80/C80</f>
        <v>1.018741796648454</v>
      </c>
      <c r="D82" s="64"/>
      <c r="E82" s="63">
        <f>F80/E80</f>
        <v>0.98639658425181209</v>
      </c>
      <c r="F82" s="64"/>
      <c r="G82" s="63">
        <f>H80/G80</f>
        <v>0.94388593205861093</v>
      </c>
      <c r="H82" s="64"/>
    </row>
    <row r="83" spans="1:8" x14ac:dyDescent="0.2">
      <c r="E83" s="3"/>
      <c r="F83" s="3"/>
      <c r="G83" s="3"/>
      <c r="H83" s="3"/>
    </row>
    <row r="84" spans="1:8" x14ac:dyDescent="0.2">
      <c r="A84" s="67" t="s">
        <v>28</v>
      </c>
      <c r="B84" s="22" t="s">
        <v>15</v>
      </c>
      <c r="C84" s="51">
        <v>12</v>
      </c>
      <c r="D84" s="51">
        <v>13</v>
      </c>
      <c r="E84" s="51">
        <v>20</v>
      </c>
      <c r="F84" s="51">
        <v>17</v>
      </c>
      <c r="G84" s="51">
        <v>15</v>
      </c>
      <c r="H84" s="51">
        <v>7</v>
      </c>
    </row>
    <row r="85" spans="1:8" x14ac:dyDescent="0.2">
      <c r="A85" s="68"/>
      <c r="B85" s="23" t="s">
        <v>16</v>
      </c>
      <c r="C85" s="51">
        <v>808</v>
      </c>
      <c r="D85" s="51">
        <v>906</v>
      </c>
      <c r="E85" s="51">
        <v>872</v>
      </c>
      <c r="F85" s="51">
        <v>761</v>
      </c>
      <c r="G85" s="51">
        <v>716</v>
      </c>
      <c r="H85" s="51">
        <v>374</v>
      </c>
    </row>
    <row r="86" spans="1:8" ht="22.5" x14ac:dyDescent="0.2">
      <c r="A86" s="68"/>
      <c r="B86" s="24" t="s">
        <v>17</v>
      </c>
      <c r="C86" s="51">
        <v>20</v>
      </c>
      <c r="D86" s="51">
        <v>35</v>
      </c>
      <c r="E86" s="51">
        <v>6</v>
      </c>
      <c r="F86" s="51">
        <v>9</v>
      </c>
      <c r="G86" s="51">
        <v>11</v>
      </c>
      <c r="H86" s="51">
        <v>5</v>
      </c>
    </row>
    <row r="87" spans="1:8" x14ac:dyDescent="0.2">
      <c r="A87" s="68"/>
      <c r="B87" s="25" t="s">
        <v>18</v>
      </c>
      <c r="C87" s="52">
        <v>2423</v>
      </c>
      <c r="D87" s="52">
        <v>2507</v>
      </c>
      <c r="E87" s="52">
        <v>2217</v>
      </c>
      <c r="F87" s="52">
        <v>2207</v>
      </c>
      <c r="G87" s="52">
        <v>1114</v>
      </c>
      <c r="H87" s="52">
        <v>1093</v>
      </c>
    </row>
    <row r="88" spans="1:8" x14ac:dyDescent="0.2">
      <c r="A88" s="69"/>
      <c r="B88" s="26" t="s">
        <v>10</v>
      </c>
      <c r="C88" s="48">
        <f t="shared" ref="C88:H88" si="16">SUM(C84:C87)</f>
        <v>3263</v>
      </c>
      <c r="D88" s="48">
        <f t="shared" si="16"/>
        <v>3461</v>
      </c>
      <c r="E88" s="48">
        <f t="shared" si="16"/>
        <v>3115</v>
      </c>
      <c r="F88" s="48">
        <f t="shared" si="16"/>
        <v>2994</v>
      </c>
      <c r="G88" s="48">
        <f t="shared" si="16"/>
        <v>1856</v>
      </c>
      <c r="H88" s="48">
        <f t="shared" si="16"/>
        <v>1479</v>
      </c>
    </row>
    <row r="89" spans="1:8" ht="7.5" customHeight="1" x14ac:dyDescent="0.2">
      <c r="A89" s="10"/>
      <c r="B89" s="20"/>
      <c r="C89" s="54"/>
      <c r="D89" s="54"/>
      <c r="E89" s="54"/>
      <c r="F89" s="54"/>
      <c r="G89" s="54"/>
      <c r="H89" s="54"/>
    </row>
    <row r="90" spans="1:8" x14ac:dyDescent="0.2">
      <c r="A90" s="10"/>
      <c r="B90" s="13" t="s">
        <v>11</v>
      </c>
      <c r="C90" s="63">
        <f>D88/C88</f>
        <v>1.0606803555010726</v>
      </c>
      <c r="D90" s="64"/>
      <c r="E90" s="63">
        <f>F88/E88</f>
        <v>0.96115569823434988</v>
      </c>
      <c r="F90" s="64"/>
      <c r="G90" s="63">
        <f>H88/G88</f>
        <v>0.796875</v>
      </c>
      <c r="H90" s="64"/>
    </row>
    <row r="91" spans="1:8" x14ac:dyDescent="0.2">
      <c r="C91" s="15"/>
      <c r="D91" s="15"/>
      <c r="E91" s="15"/>
      <c r="F91" s="15"/>
      <c r="G91" s="15"/>
      <c r="H91" s="15"/>
    </row>
    <row r="92" spans="1:8" x14ac:dyDescent="0.2">
      <c r="A92" s="67" t="s">
        <v>29</v>
      </c>
      <c r="B92" s="22" t="s">
        <v>15</v>
      </c>
      <c r="C92" s="51">
        <v>56</v>
      </c>
      <c r="D92" s="51">
        <v>38</v>
      </c>
      <c r="E92" s="51">
        <v>43</v>
      </c>
      <c r="F92" s="51">
        <v>37</v>
      </c>
      <c r="G92" s="51">
        <v>18</v>
      </c>
      <c r="H92" s="51">
        <v>15</v>
      </c>
    </row>
    <row r="93" spans="1:8" x14ac:dyDescent="0.2">
      <c r="A93" s="68"/>
      <c r="B93" s="23" t="s">
        <v>16</v>
      </c>
      <c r="C93" s="51">
        <v>1836</v>
      </c>
      <c r="D93" s="51">
        <v>2237</v>
      </c>
      <c r="E93" s="51">
        <v>1785</v>
      </c>
      <c r="F93" s="51">
        <v>1601</v>
      </c>
      <c r="G93" s="51">
        <v>694</v>
      </c>
      <c r="H93" s="51">
        <v>798</v>
      </c>
    </row>
    <row r="94" spans="1:8" ht="22.5" x14ac:dyDescent="0.2">
      <c r="A94" s="68"/>
      <c r="B94" s="24" t="s">
        <v>17</v>
      </c>
      <c r="C94" s="51">
        <v>29</v>
      </c>
      <c r="D94" s="51">
        <v>40</v>
      </c>
      <c r="E94" s="51">
        <v>34</v>
      </c>
      <c r="F94" s="51">
        <v>19</v>
      </c>
      <c r="G94" s="51">
        <v>9</v>
      </c>
      <c r="H94" s="51">
        <v>28</v>
      </c>
    </row>
    <row r="95" spans="1:8" x14ac:dyDescent="0.2">
      <c r="A95" s="68"/>
      <c r="B95" s="25" t="s">
        <v>18</v>
      </c>
      <c r="C95" s="52">
        <v>3641</v>
      </c>
      <c r="D95" s="52">
        <v>3780</v>
      </c>
      <c r="E95" s="52">
        <v>3142</v>
      </c>
      <c r="F95" s="52">
        <v>3085</v>
      </c>
      <c r="G95" s="52">
        <v>1655</v>
      </c>
      <c r="H95" s="52">
        <v>1785</v>
      </c>
    </row>
    <row r="96" spans="1:8" x14ac:dyDescent="0.2">
      <c r="A96" s="69"/>
      <c r="B96" s="26" t="s">
        <v>10</v>
      </c>
      <c r="C96" s="48">
        <f t="shared" ref="C96:H96" si="17">SUM(C92:C95)</f>
        <v>5562</v>
      </c>
      <c r="D96" s="48">
        <f t="shared" si="17"/>
        <v>6095</v>
      </c>
      <c r="E96" s="48">
        <f t="shared" si="17"/>
        <v>5004</v>
      </c>
      <c r="F96" s="48">
        <f t="shared" si="17"/>
        <v>4742</v>
      </c>
      <c r="G96" s="48">
        <f t="shared" si="17"/>
        <v>2376</v>
      </c>
      <c r="H96" s="48">
        <f t="shared" si="17"/>
        <v>2626</v>
      </c>
    </row>
    <row r="97" spans="1:8" ht="7.5" customHeight="1" x14ac:dyDescent="0.2">
      <c r="A97" s="10"/>
      <c r="B97" s="20"/>
      <c r="C97" s="54"/>
      <c r="D97" s="54"/>
      <c r="E97" s="54"/>
      <c r="F97" s="54"/>
      <c r="G97" s="54"/>
      <c r="H97" s="54"/>
    </row>
    <row r="98" spans="1:8" x14ac:dyDescent="0.2">
      <c r="A98" s="10"/>
      <c r="B98" s="13" t="s">
        <v>11</v>
      </c>
      <c r="C98" s="63">
        <f>D96/C96</f>
        <v>1.0958288385472852</v>
      </c>
      <c r="D98" s="64"/>
      <c r="E98" s="63">
        <f>F96/E96</f>
        <v>0.94764188649080738</v>
      </c>
      <c r="F98" s="64"/>
      <c r="G98" s="63">
        <f>H96/G96</f>
        <v>1.1052188552188553</v>
      </c>
      <c r="H98" s="64"/>
    </row>
    <row r="99" spans="1:8" x14ac:dyDescent="0.2">
      <c r="C99" s="15"/>
      <c r="D99" s="15"/>
      <c r="E99" s="14"/>
      <c r="F99" s="14"/>
      <c r="G99" s="14"/>
      <c r="H99" s="14"/>
    </row>
    <row r="100" spans="1:8" x14ac:dyDescent="0.2">
      <c r="A100" s="28"/>
    </row>
    <row r="101" spans="1:8" ht="22.9" customHeight="1" x14ac:dyDescent="0.2">
      <c r="A101" s="65"/>
      <c r="B101" s="65"/>
    </row>
    <row r="102" spans="1:8" x14ac:dyDescent="0.2">
      <c r="A102" s="29" t="s">
        <v>30</v>
      </c>
    </row>
  </sheetData>
  <mergeCells count="45">
    <mergeCell ref="E82:F82"/>
    <mergeCell ref="E90:F90"/>
    <mergeCell ref="E98:F98"/>
    <mergeCell ref="E29:F29"/>
    <mergeCell ref="E38:F38"/>
    <mergeCell ref="E46:F46"/>
    <mergeCell ref="E55:F55"/>
    <mergeCell ref="E64:F64"/>
    <mergeCell ref="A6:A9"/>
    <mergeCell ref="C11:D11"/>
    <mergeCell ref="A13:A18"/>
    <mergeCell ref="E11:F11"/>
    <mergeCell ref="E73:F73"/>
    <mergeCell ref="E20:F20"/>
    <mergeCell ref="A40:A44"/>
    <mergeCell ref="C46:D46"/>
    <mergeCell ref="A48:A53"/>
    <mergeCell ref="C20:D20"/>
    <mergeCell ref="A22:A27"/>
    <mergeCell ref="C29:D29"/>
    <mergeCell ref="A31:A36"/>
    <mergeCell ref="C38:D38"/>
    <mergeCell ref="C55:D55"/>
    <mergeCell ref="A57:A62"/>
    <mergeCell ref="C64:D64"/>
    <mergeCell ref="A66:A71"/>
    <mergeCell ref="C73:D73"/>
    <mergeCell ref="A92:A96"/>
    <mergeCell ref="C98:D98"/>
    <mergeCell ref="A101:B101"/>
    <mergeCell ref="C90:D90"/>
    <mergeCell ref="A75:A80"/>
    <mergeCell ref="C82:D82"/>
    <mergeCell ref="A84:A88"/>
    <mergeCell ref="G11:H11"/>
    <mergeCell ref="G20:H20"/>
    <mergeCell ref="G29:H29"/>
    <mergeCell ref="G38:H38"/>
    <mergeCell ref="G46:H46"/>
    <mergeCell ref="G98:H98"/>
    <mergeCell ref="G55:H55"/>
    <mergeCell ref="G64:H64"/>
    <mergeCell ref="G73:H73"/>
    <mergeCell ref="G82:H82"/>
    <mergeCell ref="G90:H90"/>
  </mergeCells>
  <conditionalFormatting sqref="C11:D11">
    <cfRule type="cellIs" dxfId="99" priority="193" operator="greaterThan">
      <formula>1</formula>
    </cfRule>
    <cfRule type="cellIs" dxfId="98" priority="203" operator="lessThan">
      <formula>1</formula>
    </cfRule>
  </conditionalFormatting>
  <conditionalFormatting sqref="C20:D20">
    <cfRule type="cellIs" dxfId="97" priority="200" operator="lessThan">
      <formula>1</formula>
    </cfRule>
    <cfRule type="cellIs" dxfId="96" priority="201" operator="lessThan">
      <formula>0.99</formula>
    </cfRule>
    <cfRule type="cellIs" dxfId="95" priority="202" operator="greaterThan">
      <formula>1</formula>
    </cfRule>
  </conditionalFormatting>
  <conditionalFormatting sqref="C29:D29">
    <cfRule type="cellIs" dxfId="94" priority="197" operator="lessThan">
      <formula>1</formula>
    </cfRule>
    <cfRule type="cellIs" dxfId="93" priority="198" operator="lessThan">
      <formula>0.99</formula>
    </cfRule>
    <cfRule type="cellIs" dxfId="92" priority="199" operator="greaterThan">
      <formula>1</formula>
    </cfRule>
  </conditionalFormatting>
  <conditionalFormatting sqref="C55:D55">
    <cfRule type="cellIs" dxfId="91" priority="194" operator="lessThan">
      <formula>1</formula>
    </cfRule>
    <cfRule type="cellIs" dxfId="90" priority="195" operator="lessThan">
      <formula>0.99</formula>
    </cfRule>
    <cfRule type="cellIs" dxfId="89" priority="196" operator="greaterThan">
      <formula>1</formula>
    </cfRule>
  </conditionalFormatting>
  <conditionalFormatting sqref="C38:D38">
    <cfRule type="cellIs" dxfId="88" priority="190" operator="lessThan">
      <formula>1</formula>
    </cfRule>
    <cfRule type="cellIs" dxfId="87" priority="191" operator="lessThan">
      <formula>0.99</formula>
    </cfRule>
    <cfRule type="cellIs" dxfId="86" priority="192" operator="greaterThan">
      <formula>1</formula>
    </cfRule>
  </conditionalFormatting>
  <conditionalFormatting sqref="C64:D64">
    <cfRule type="cellIs" dxfId="85" priority="187" operator="lessThan">
      <formula>1</formula>
    </cfRule>
    <cfRule type="cellIs" dxfId="84" priority="188" operator="lessThan">
      <formula>0.99</formula>
    </cfRule>
    <cfRule type="cellIs" dxfId="83" priority="189" operator="greaterThan">
      <formula>1</formula>
    </cfRule>
  </conditionalFormatting>
  <conditionalFormatting sqref="C82:D82">
    <cfRule type="cellIs" dxfId="82" priority="184" operator="lessThan">
      <formula>1</formula>
    </cfRule>
    <cfRule type="cellIs" dxfId="81" priority="185" operator="lessThan">
      <formula>0.99</formula>
    </cfRule>
    <cfRule type="cellIs" dxfId="80" priority="186" operator="greaterThan">
      <formula>1</formula>
    </cfRule>
  </conditionalFormatting>
  <conditionalFormatting sqref="C90:D90">
    <cfRule type="cellIs" dxfId="79" priority="181" operator="lessThan">
      <formula>1</formula>
    </cfRule>
    <cfRule type="cellIs" dxfId="78" priority="182" operator="lessThan">
      <formula>0.99</formula>
    </cfRule>
    <cfRule type="cellIs" dxfId="77" priority="183" operator="greaterThan">
      <formula>1</formula>
    </cfRule>
  </conditionalFormatting>
  <conditionalFormatting sqref="C98:D98">
    <cfRule type="cellIs" dxfId="76" priority="178" operator="lessThan">
      <formula>1</formula>
    </cfRule>
    <cfRule type="cellIs" dxfId="75" priority="179" operator="lessThan">
      <formula>0.99</formula>
    </cfRule>
    <cfRule type="cellIs" dxfId="74" priority="180" operator="greaterThan">
      <formula>1</formula>
    </cfRule>
  </conditionalFormatting>
  <conditionalFormatting sqref="E90:F90">
    <cfRule type="cellIs" dxfId="73" priority="90" operator="lessThan">
      <formula>1</formula>
    </cfRule>
    <cfRule type="cellIs" dxfId="72" priority="91" operator="lessThan">
      <formula>0.99</formula>
    </cfRule>
    <cfRule type="cellIs" dxfId="71" priority="92" operator="greaterThan">
      <formula>1</formula>
    </cfRule>
  </conditionalFormatting>
  <conditionalFormatting sqref="E98:F98">
    <cfRule type="cellIs" dxfId="70" priority="87" operator="lessThan">
      <formula>1</formula>
    </cfRule>
    <cfRule type="cellIs" dxfId="69" priority="88" operator="lessThan">
      <formula>0.99</formula>
    </cfRule>
    <cfRule type="cellIs" dxfId="68" priority="89" operator="greaterThan">
      <formula>1</formula>
    </cfRule>
  </conditionalFormatting>
  <conditionalFormatting sqref="E11:F11">
    <cfRule type="cellIs" dxfId="67" priority="85" operator="greaterThan">
      <formula>1</formula>
    </cfRule>
    <cfRule type="cellIs" dxfId="66" priority="86" operator="lessThan">
      <formula>1</formula>
    </cfRule>
  </conditionalFormatting>
  <conditionalFormatting sqref="E20:F20">
    <cfRule type="cellIs" dxfId="65" priority="82" operator="lessThan">
      <formula>1</formula>
    </cfRule>
    <cfRule type="cellIs" dxfId="64" priority="83" operator="lessThan">
      <formula>0.99</formula>
    </cfRule>
    <cfRule type="cellIs" dxfId="63" priority="84" operator="greaterThan">
      <formula>1</formula>
    </cfRule>
  </conditionalFormatting>
  <conditionalFormatting sqref="E29:F29">
    <cfRule type="cellIs" dxfId="62" priority="79" operator="lessThan">
      <formula>1</formula>
    </cfRule>
    <cfRule type="cellIs" dxfId="61" priority="80" operator="lessThan">
      <formula>0.99</formula>
    </cfRule>
    <cfRule type="cellIs" dxfId="60" priority="81" operator="greaterThan">
      <formula>1</formula>
    </cfRule>
  </conditionalFormatting>
  <conditionalFormatting sqref="C46:F46">
    <cfRule type="cellIs" dxfId="59" priority="76" operator="lessThan">
      <formula>1</formula>
    </cfRule>
    <cfRule type="cellIs" dxfId="58" priority="77" operator="lessThan">
      <formula>0.99</formula>
    </cfRule>
    <cfRule type="cellIs" dxfId="57" priority="78" operator="greaterThan">
      <formula>1</formula>
    </cfRule>
  </conditionalFormatting>
  <conditionalFormatting sqref="E82:F82">
    <cfRule type="cellIs" dxfId="56" priority="73" operator="lessThan">
      <formula>1</formula>
    </cfRule>
    <cfRule type="cellIs" dxfId="55" priority="74" operator="lessThan">
      <formula>0.99</formula>
    </cfRule>
    <cfRule type="cellIs" dxfId="54" priority="75" operator="greaterThan">
      <formula>1</formula>
    </cfRule>
  </conditionalFormatting>
  <conditionalFormatting sqref="C73:D73">
    <cfRule type="cellIs" dxfId="53" priority="70" operator="lessThan">
      <formula>1</formula>
    </cfRule>
    <cfRule type="cellIs" dxfId="52" priority="71" operator="lessThan">
      <formula>0.99</formula>
    </cfRule>
    <cfRule type="cellIs" dxfId="51" priority="72" operator="greaterThan">
      <formula>1</formula>
    </cfRule>
  </conditionalFormatting>
  <conditionalFormatting sqref="E38:F38">
    <cfRule type="cellIs" dxfId="50" priority="67" operator="lessThan">
      <formula>1</formula>
    </cfRule>
    <cfRule type="cellIs" dxfId="49" priority="68" operator="lessThan">
      <formula>0.99</formula>
    </cfRule>
    <cfRule type="cellIs" dxfId="48" priority="69" operator="greaterThan">
      <formula>1</formula>
    </cfRule>
  </conditionalFormatting>
  <conditionalFormatting sqref="E55:F55">
    <cfRule type="cellIs" dxfId="47" priority="64" operator="lessThan">
      <formula>1</formula>
    </cfRule>
    <cfRule type="cellIs" dxfId="46" priority="65" operator="lessThan">
      <formula>0.99</formula>
    </cfRule>
    <cfRule type="cellIs" dxfId="45" priority="66" operator="greaterThan">
      <formula>1</formula>
    </cfRule>
  </conditionalFormatting>
  <conditionalFormatting sqref="E64:F64">
    <cfRule type="cellIs" dxfId="44" priority="61" operator="lessThan">
      <formula>1</formula>
    </cfRule>
    <cfRule type="cellIs" dxfId="43" priority="62" operator="lessThan">
      <formula>0.99</formula>
    </cfRule>
    <cfRule type="cellIs" dxfId="42" priority="63" operator="greaterThan">
      <formula>1</formula>
    </cfRule>
  </conditionalFormatting>
  <conditionalFormatting sqref="E73:F73">
    <cfRule type="cellIs" dxfId="41" priority="58" operator="lessThan">
      <formula>1</formula>
    </cfRule>
    <cfRule type="cellIs" dxfId="40" priority="59" operator="lessThan">
      <formula>0.99</formula>
    </cfRule>
    <cfRule type="cellIs" dxfId="39" priority="60" operator="greaterThan">
      <formula>1</formula>
    </cfRule>
  </conditionalFormatting>
  <conditionalFormatting sqref="G11:H11">
    <cfRule type="cellIs" dxfId="38" priority="24" operator="greaterThan">
      <formula>1</formula>
    </cfRule>
    <cfRule type="cellIs" dxfId="37" priority="25" operator="lessThan">
      <formula>1</formula>
    </cfRule>
  </conditionalFormatting>
  <conditionalFormatting sqref="G20:H20">
    <cfRule type="cellIs" dxfId="36" priority="22" operator="greaterThan">
      <formula>1</formula>
    </cfRule>
    <cfRule type="cellIs" dxfId="35" priority="23" operator="lessThan">
      <formula>1</formula>
    </cfRule>
  </conditionalFormatting>
  <conditionalFormatting sqref="G29:H29">
    <cfRule type="cellIs" dxfId="34" priority="20" operator="greaterThan">
      <formula>1</formula>
    </cfRule>
    <cfRule type="cellIs" dxfId="33" priority="21" operator="lessThan">
      <formula>1</formula>
    </cfRule>
  </conditionalFormatting>
  <conditionalFormatting sqref="G38:H38">
    <cfRule type="cellIs" dxfId="32" priority="18" operator="greaterThan">
      <formula>1</formula>
    </cfRule>
    <cfRule type="cellIs" dxfId="31" priority="19" operator="lessThan">
      <formula>1</formula>
    </cfRule>
  </conditionalFormatting>
  <conditionalFormatting sqref="G46:H46">
    <cfRule type="cellIs" dxfId="30" priority="16" operator="greaterThan">
      <formula>1</formula>
    </cfRule>
    <cfRule type="cellIs" dxfId="29" priority="17" operator="lessThan">
      <formula>1</formula>
    </cfRule>
  </conditionalFormatting>
  <conditionalFormatting sqref="G55:H55">
    <cfRule type="cellIs" dxfId="28" priority="14" operator="greaterThan">
      <formula>1</formula>
    </cfRule>
    <cfRule type="cellIs" dxfId="27" priority="15" operator="lessThan">
      <formula>1</formula>
    </cfRule>
  </conditionalFormatting>
  <conditionalFormatting sqref="G64:H64">
    <cfRule type="cellIs" dxfId="26" priority="12" operator="greaterThan">
      <formula>1</formula>
    </cfRule>
    <cfRule type="cellIs" dxfId="25" priority="13" operator="lessThan">
      <formula>1</formula>
    </cfRule>
  </conditionalFormatting>
  <conditionalFormatting sqref="G82:H82">
    <cfRule type="cellIs" dxfId="24" priority="8" operator="greaterThan">
      <formula>1</formula>
    </cfRule>
    <cfRule type="cellIs" dxfId="23" priority="9" operator="lessThan">
      <formula>1</formula>
    </cfRule>
  </conditionalFormatting>
  <conditionalFormatting sqref="G90:H90">
    <cfRule type="cellIs" dxfId="22" priority="6" operator="greaterThan">
      <formula>1</formula>
    </cfRule>
    <cfRule type="cellIs" dxfId="21" priority="7" operator="lessThan">
      <formula>1</formula>
    </cfRule>
  </conditionalFormatting>
  <conditionalFormatting sqref="G98:H98">
    <cfRule type="cellIs" dxfId="20" priority="4" operator="greaterThan">
      <formula>1</formula>
    </cfRule>
    <cfRule type="cellIs" dxfId="19" priority="5" operator="lessThan">
      <formula>1</formula>
    </cfRule>
  </conditionalFormatting>
  <conditionalFormatting sqref="G73:H73">
    <cfRule type="cellIs" dxfId="18" priority="1" operator="lessThan">
      <formula>1</formula>
    </cfRule>
    <cfRule type="cellIs" dxfId="17" priority="2" operator="lessThan">
      <formula>0.99</formula>
    </cfRule>
    <cfRule type="cellIs" dxfId="1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3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opLeftCell="A4" zoomScale="85" zoomScaleNormal="85" workbookViewId="0">
      <selection activeCell="D12" sqref="D12"/>
    </sheetView>
  </sheetViews>
  <sheetFormatPr defaultColWidth="9.140625" defaultRowHeight="12.75" x14ac:dyDescent="0.2"/>
  <cols>
    <col min="1" max="1" width="33" style="2" customWidth="1"/>
    <col min="2" max="2" width="26" style="2" customWidth="1"/>
    <col min="3" max="5" width="15.425781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0" customFormat="1" ht="15.75" x14ac:dyDescent="0.25">
      <c r="A1" s="1" t="s">
        <v>0</v>
      </c>
    </row>
    <row r="2" spans="1:5" s="30" customFormat="1" ht="15" x14ac:dyDescent="0.25">
      <c r="A2" s="31" t="s">
        <v>31</v>
      </c>
    </row>
    <row r="3" spans="1:5" s="30" customFormat="1" x14ac:dyDescent="0.25">
      <c r="A3" s="57" t="s">
        <v>41</v>
      </c>
    </row>
    <row r="4" spans="1:5" s="30" customFormat="1" x14ac:dyDescent="0.25"/>
    <row r="5" spans="1:5" s="30" customFormat="1" ht="33" customHeight="1" x14ac:dyDescent="0.25">
      <c r="A5" s="5" t="s">
        <v>2</v>
      </c>
      <c r="B5" s="5" t="s">
        <v>3</v>
      </c>
      <c r="C5" s="32" t="s">
        <v>38</v>
      </c>
      <c r="D5" s="32" t="s">
        <v>42</v>
      </c>
      <c r="E5" s="32" t="s">
        <v>32</v>
      </c>
    </row>
    <row r="6" spans="1:5" s="30" customFormat="1" ht="8.25" customHeight="1" x14ac:dyDescent="0.25">
      <c r="A6" s="10"/>
      <c r="B6" s="33"/>
      <c r="C6" s="34"/>
      <c r="D6" s="34"/>
      <c r="E6" s="34"/>
    </row>
    <row r="7" spans="1:5" s="30" customFormat="1" ht="28.9" customHeight="1" x14ac:dyDescent="0.25">
      <c r="A7" s="35" t="s">
        <v>33</v>
      </c>
      <c r="B7" s="36" t="s">
        <v>10</v>
      </c>
      <c r="C7" s="37">
        <v>23743</v>
      </c>
      <c r="D7" s="37">
        <v>17765</v>
      </c>
      <c r="E7" s="38">
        <f>(D7-C7)/C7</f>
        <v>-0.25177947184433308</v>
      </c>
    </row>
    <row r="8" spans="1:5" s="30" customFormat="1" ht="8.25" customHeight="1" x14ac:dyDescent="0.25">
      <c r="A8" s="10"/>
      <c r="B8" s="33"/>
      <c r="C8" s="34"/>
      <c r="D8" s="34"/>
      <c r="E8" s="34"/>
    </row>
    <row r="9" spans="1:5" s="30" customFormat="1" ht="28.9" customHeight="1" x14ac:dyDescent="0.25">
      <c r="A9" s="35" t="s">
        <v>12</v>
      </c>
      <c r="B9" s="36" t="s">
        <v>10</v>
      </c>
      <c r="C9" s="37">
        <v>5258</v>
      </c>
      <c r="D9" s="37">
        <v>5286</v>
      </c>
      <c r="E9" s="38">
        <f>(D9-C9)/C9</f>
        <v>5.3252187143400529E-3</v>
      </c>
    </row>
    <row r="10" spans="1:5" s="30" customFormat="1" ht="8.25" customHeight="1" x14ac:dyDescent="0.25">
      <c r="A10" s="39"/>
      <c r="B10" s="33"/>
      <c r="C10" s="40"/>
      <c r="D10" s="40"/>
      <c r="E10" s="41"/>
    </row>
    <row r="11" spans="1:5" s="30" customFormat="1" ht="28.9" customHeight="1" x14ac:dyDescent="0.25">
      <c r="A11" s="35" t="s">
        <v>19</v>
      </c>
      <c r="B11" s="36" t="s">
        <v>10</v>
      </c>
      <c r="C11" s="37">
        <v>470</v>
      </c>
      <c r="D11" s="37">
        <v>1212</v>
      </c>
      <c r="E11" s="38">
        <f>(D11-C11)/C11</f>
        <v>1.5787234042553191</v>
      </c>
    </row>
    <row r="12" spans="1:5" s="30" customFormat="1" ht="8.25" customHeight="1" x14ac:dyDescent="0.25">
      <c r="C12" s="42"/>
      <c r="D12" s="42"/>
      <c r="E12" s="42"/>
    </row>
    <row r="13" spans="1:5" s="30" customFormat="1" ht="28.9" customHeight="1" x14ac:dyDescent="0.25">
      <c r="A13" s="35" t="s">
        <v>21</v>
      </c>
      <c r="B13" s="36" t="s">
        <v>10</v>
      </c>
      <c r="C13" s="37">
        <v>4162</v>
      </c>
      <c r="D13" s="37">
        <v>2892</v>
      </c>
      <c r="E13" s="38">
        <f>(D13-C13)/C13</f>
        <v>-0.30514175876982219</v>
      </c>
    </row>
    <row r="14" spans="1:5" s="30" customFormat="1" ht="9" customHeight="1" x14ac:dyDescent="0.25">
      <c r="C14" s="42"/>
      <c r="D14" s="42"/>
    </row>
    <row r="15" spans="1:5" s="30" customFormat="1" ht="28.9" customHeight="1" x14ac:dyDescent="0.25">
      <c r="A15" s="35" t="s">
        <v>22</v>
      </c>
      <c r="B15" s="36" t="s">
        <v>10</v>
      </c>
      <c r="C15" s="37">
        <v>4691</v>
      </c>
      <c r="D15" s="37">
        <v>3424</v>
      </c>
      <c r="E15" s="38">
        <f>(D15-C15)/C15</f>
        <v>-0.2700916648902153</v>
      </c>
    </row>
    <row r="16" spans="1:5" s="30" customFormat="1" ht="7.5" customHeight="1" x14ac:dyDescent="0.25">
      <c r="C16" s="42"/>
      <c r="D16" s="42"/>
    </row>
    <row r="17" spans="1:5" s="30" customFormat="1" ht="28.9" customHeight="1" x14ac:dyDescent="0.25">
      <c r="A17" s="35" t="s">
        <v>23</v>
      </c>
      <c r="B17" s="36" t="s">
        <v>10</v>
      </c>
      <c r="C17" s="37">
        <v>3613</v>
      </c>
      <c r="D17" s="37">
        <v>2202</v>
      </c>
      <c r="E17" s="38">
        <f>(D17-C17)/C17</f>
        <v>-0.39053418212012181</v>
      </c>
    </row>
    <row r="18" spans="1:5" s="30" customFormat="1" ht="9" customHeight="1" x14ac:dyDescent="0.25">
      <c r="C18" s="42"/>
      <c r="D18" s="42"/>
    </row>
    <row r="19" spans="1:5" s="30" customFormat="1" ht="28.9" customHeight="1" x14ac:dyDescent="0.25">
      <c r="A19" s="35" t="s">
        <v>25</v>
      </c>
      <c r="B19" s="36" t="s">
        <v>10</v>
      </c>
      <c r="C19" s="37">
        <v>2991</v>
      </c>
      <c r="D19" s="37">
        <v>4897</v>
      </c>
      <c r="E19" s="38">
        <f>(D19-C19)/C19</f>
        <v>0.63724506853895013</v>
      </c>
    </row>
    <row r="20" spans="1:5" s="30" customFormat="1" ht="9" customHeight="1" x14ac:dyDescent="0.25">
      <c r="C20" s="42"/>
      <c r="D20" s="42"/>
    </row>
    <row r="21" spans="1:5" s="30" customFormat="1" ht="28.9" customHeight="1" x14ac:dyDescent="0.25">
      <c r="A21" s="35" t="s">
        <v>26</v>
      </c>
      <c r="B21" s="36" t="s">
        <v>10</v>
      </c>
      <c r="C21" s="37">
        <v>8448</v>
      </c>
      <c r="D21" s="37">
        <v>8163</v>
      </c>
      <c r="E21" s="38">
        <f>(D21-C21)/C21</f>
        <v>-3.3735795454545456E-2</v>
      </c>
    </row>
    <row r="22" spans="1:5" s="30" customFormat="1" ht="9" customHeight="1" x14ac:dyDescent="0.25">
      <c r="C22" s="42"/>
      <c r="D22" s="42"/>
    </row>
    <row r="23" spans="1:5" s="30" customFormat="1" ht="28.9" customHeight="1" x14ac:dyDescent="0.25">
      <c r="A23" s="35" t="s">
        <v>27</v>
      </c>
      <c r="B23" s="36" t="s">
        <v>10</v>
      </c>
      <c r="C23" s="37">
        <v>14132</v>
      </c>
      <c r="D23" s="37">
        <v>9644</v>
      </c>
      <c r="E23" s="38">
        <f>(D23-C23)/C23</f>
        <v>-0.31757712991791681</v>
      </c>
    </row>
    <row r="24" spans="1:5" s="30" customFormat="1" ht="9" customHeight="1" x14ac:dyDescent="0.25">
      <c r="C24" s="42"/>
      <c r="D24" s="42"/>
    </row>
    <row r="25" spans="1:5" s="30" customFormat="1" ht="33.75" customHeight="1" x14ac:dyDescent="0.25">
      <c r="A25" s="35" t="s">
        <v>28</v>
      </c>
      <c r="B25" s="36" t="s">
        <v>10</v>
      </c>
      <c r="C25" s="37">
        <v>1875</v>
      </c>
      <c r="D25" s="37">
        <v>2049</v>
      </c>
      <c r="E25" s="38">
        <f>(D25-C25)/C25</f>
        <v>9.2799999999999994E-2</v>
      </c>
    </row>
    <row r="26" spans="1:5" s="30" customFormat="1" ht="9" customHeight="1" x14ac:dyDescent="0.25">
      <c r="C26" s="42"/>
      <c r="D26" s="42"/>
    </row>
    <row r="27" spans="1:5" s="30" customFormat="1" ht="28.9" customHeight="1" x14ac:dyDescent="0.25">
      <c r="A27" s="35" t="s">
        <v>29</v>
      </c>
      <c r="B27" s="36" t="s">
        <v>10</v>
      </c>
      <c r="C27" s="37">
        <v>4494</v>
      </c>
      <c r="D27" s="37">
        <v>3528</v>
      </c>
      <c r="E27" s="38">
        <f>(D27-C27)/C27</f>
        <v>-0.21495327102803738</v>
      </c>
    </row>
    <row r="29" spans="1:5" ht="27.6" customHeight="1" x14ac:dyDescent="0.2">
      <c r="A29" s="70"/>
      <c r="B29" s="70"/>
      <c r="C29" s="70"/>
      <c r="D29" s="70"/>
      <c r="E29" s="70"/>
    </row>
    <row r="30" spans="1:5" x14ac:dyDescent="0.2">
      <c r="A30" s="29" t="s">
        <v>30</v>
      </c>
    </row>
  </sheetData>
  <mergeCells count="1">
    <mergeCell ref="A29:E29"/>
  </mergeCells>
  <conditionalFormatting sqref="E25">
    <cfRule type="cellIs" dxfId="15" priority="17" operator="greaterThan">
      <formula>0</formula>
    </cfRule>
    <cfRule type="cellIs" dxfId="14" priority="18" operator="lessThan">
      <formula>0</formula>
    </cfRule>
  </conditionalFormatting>
  <conditionalFormatting sqref="E11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27">
    <cfRule type="cellIs" dxfId="11" priority="15" operator="greaterThan">
      <formula>0</formula>
    </cfRule>
    <cfRule type="cellIs" dxfId="10" priority="16" operator="lessThan">
      <formula>0</formula>
    </cfRule>
  </conditionalFormatting>
  <conditionalFormatting sqref="E23 E15 E9 E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3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7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9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2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8D394-420D-4D53-89DE-33901BF54A9F}"/>
</file>

<file path=customXml/itemProps2.xml><?xml version="1.0" encoding="utf-8"?>
<ds:datastoreItem xmlns:ds="http://schemas.openxmlformats.org/officeDocument/2006/customXml" ds:itemID="{B6C9977C-BC12-4446-8F50-C99024FD07D3}"/>
</file>

<file path=customXml/itemProps3.xml><?xml version="1.0" encoding="utf-8"?>
<ds:datastoreItem xmlns:ds="http://schemas.openxmlformats.org/officeDocument/2006/customXml" ds:itemID="{3312F656-DFCF-4679-A068-4BB1459A47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Flussi_sicp_torino</vt:lpstr>
      <vt:lpstr>varpend_sicp_torino</vt:lpstr>
      <vt:lpstr>Flussi_sicp_torino!Area_stampa</vt:lpstr>
      <vt:lpstr>varpend_sicp_torino!Area_stampa</vt:lpstr>
      <vt:lpstr>Flussi_sicp_torino!Titoli_stampa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2017-02-27T15:16:33Z</dcterms:created>
  <dcterms:modified xsi:type="dcterms:W3CDTF">2018-09-26T13:58:16Z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