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Flussi " sheetId="6" r:id="rId1"/>
    <sheet name="Variazione pendenti" sheetId="7" r:id="rId2"/>
    <sheet name="Stratigrafia pendenti" sheetId="16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'!$A$1:$H$98</definedName>
    <definedName name="_xlnm.Print_Area" localSheetId="1">'Variazione pendenti'!$A$1:$F$28</definedName>
    <definedName name="_xlnm.Print_Titles" localSheetId="0">'Flussi '!$1:$6</definedName>
  </definedNames>
  <calcPr calcId="162913"/>
</workbook>
</file>

<file path=xl/calcChain.xml><?xml version="1.0" encoding="utf-8"?>
<calcChain xmlns="http://schemas.openxmlformats.org/spreadsheetml/2006/main">
  <c r="H93" i="6" l="1"/>
  <c r="G93" i="6"/>
  <c r="H84" i="6"/>
  <c r="G84" i="6"/>
  <c r="H75" i="6"/>
  <c r="G75" i="6"/>
  <c r="H66" i="6"/>
  <c r="G66" i="6"/>
  <c r="H57" i="6"/>
  <c r="G57" i="6"/>
  <c r="H48" i="6"/>
  <c r="G48" i="6"/>
  <c r="H39" i="6"/>
  <c r="G39" i="6"/>
  <c r="H30" i="6"/>
  <c r="G30" i="6"/>
  <c r="H21" i="6"/>
  <c r="G21" i="6"/>
  <c r="H12" i="6"/>
  <c r="G14" i="6" s="1"/>
  <c r="G12" i="6"/>
  <c r="F93" i="6"/>
  <c r="E95" i="6" s="1"/>
  <c r="E93" i="6"/>
  <c r="F84" i="6"/>
  <c r="E84" i="6"/>
  <c r="F75" i="6"/>
  <c r="E77" i="6" s="1"/>
  <c r="E75" i="6"/>
  <c r="F66" i="6"/>
  <c r="E66" i="6"/>
  <c r="F57" i="6"/>
  <c r="E57" i="6"/>
  <c r="F48" i="6"/>
  <c r="E48" i="6"/>
  <c r="F39" i="6"/>
  <c r="E39" i="6"/>
  <c r="F30" i="6"/>
  <c r="E30" i="6"/>
  <c r="F21" i="6"/>
  <c r="E21" i="6"/>
  <c r="F12" i="6"/>
  <c r="E12" i="6"/>
  <c r="E14" i="6" s="1"/>
  <c r="G50" i="6" l="1"/>
  <c r="G86" i="6"/>
  <c r="G68" i="6"/>
  <c r="G95" i="6"/>
  <c r="G41" i="6"/>
  <c r="E32" i="6"/>
  <c r="E50" i="6"/>
  <c r="E68" i="6"/>
  <c r="G59" i="6"/>
  <c r="G77" i="6"/>
  <c r="G23" i="6"/>
  <c r="G32" i="6"/>
  <c r="E86" i="6"/>
  <c r="E59" i="6"/>
  <c r="E23" i="6"/>
  <c r="E41" i="6"/>
  <c r="D93" i="6"/>
  <c r="C93" i="6"/>
  <c r="D84" i="6"/>
  <c r="C84" i="6"/>
  <c r="D75" i="6"/>
  <c r="C75" i="6"/>
  <c r="D66" i="6"/>
  <c r="C66" i="6"/>
  <c r="D57" i="6"/>
  <c r="C57" i="6"/>
  <c r="D48" i="6"/>
  <c r="C48" i="6"/>
  <c r="D39" i="6"/>
  <c r="C39" i="6"/>
  <c r="D30" i="6"/>
  <c r="C30" i="6"/>
  <c r="D21" i="6"/>
  <c r="C21" i="6"/>
  <c r="D12" i="6"/>
  <c r="C12" i="6"/>
  <c r="C50" i="6" l="1"/>
  <c r="C14" i="6"/>
  <c r="C86" i="6"/>
  <c r="C68" i="6"/>
  <c r="C23" i="6"/>
  <c r="C59" i="6"/>
  <c r="C77" i="6"/>
  <c r="C41" i="6"/>
  <c r="C32" i="6"/>
  <c r="C95" i="6"/>
  <c r="F25" i="7"/>
  <c r="F23" i="7"/>
  <c r="F21" i="7"/>
  <c r="F19" i="7" l="1"/>
  <c r="F17" i="7" l="1"/>
  <c r="F15" i="7"/>
  <c r="F13" i="7"/>
  <c r="F11" i="7"/>
  <c r="F9" i="7" l="1"/>
  <c r="F7" i="7"/>
</calcChain>
</file>

<file path=xl/sharedStrings.xml><?xml version="1.0" encoding="utf-8"?>
<sst xmlns="http://schemas.openxmlformats.org/spreadsheetml/2006/main" count="227" uniqueCount="56">
  <si>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</si>
  <si>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</si>
  <si>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</si>
  <si>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</si>
  <si>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</si>
  <si>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</si>
  <si>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</si>
  <si>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</si>
  <si>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</si>
  <si>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</si>
  <si>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</si>
  <si>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</si>
  <si>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</si>
  <si>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</si>
  <si>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</si>
  <si>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</si>
  <si>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</si>
  <si>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</si>
  <si>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Torino</t>
  </si>
  <si>
    <t>Tribunale Ordinario di Alessandria</t>
  </si>
  <si>
    <t>Tribunale Ordinario di Aosta</t>
  </si>
  <si>
    <t>Tribunale Ordinario di Asti</t>
  </si>
  <si>
    <t>Tribunale Ordinario di Biella</t>
  </si>
  <si>
    <t>Tribunale Ordinario di Cuneo</t>
  </si>
  <si>
    <t>Tribunale Ordinario di Ivrea</t>
  </si>
  <si>
    <t>Tribunale Ordinario di Novara</t>
  </si>
  <si>
    <t>Tribunale Ordinario di Torino</t>
  </si>
  <si>
    <t>Tribunale Ordinario di Verbania</t>
  </si>
  <si>
    <t>Tribunale Ordinario di Vercelli</t>
  </si>
  <si>
    <t>Tribunale Ordinario di  Cuneo</t>
  </si>
  <si>
    <t>Variazione</t>
  </si>
  <si>
    <t>Circondario di Tribunale Ordinario di Alessandria</t>
  </si>
  <si>
    <t>FALLIMENTARE</t>
  </si>
  <si>
    <t>Totale AREA SIECIC</t>
  </si>
  <si>
    <t>Incidenza percentuale delle classi</t>
  </si>
  <si>
    <t>Circondario di Tribunale Ordinario di Aosta</t>
  </si>
  <si>
    <t>Circondario di Tribunale Ordinario di Asti</t>
  </si>
  <si>
    <t>Circondario di Tribunale Ordinario di Biella</t>
  </si>
  <si>
    <t>Circondario di Tribunale Ordinario di Cuneo</t>
  </si>
  <si>
    <t>Circondario di Tribunale Ordinario di Ivrea</t>
  </si>
  <si>
    <t>Circondario di Tribunale Ordinario di Novara</t>
  </si>
  <si>
    <t>Circondario di Tribunale Ordinario di Torino</t>
  </si>
  <si>
    <t>Circondario di Tribunale Ordinario di Verbania</t>
  </si>
  <si>
    <t>Circondario di Tribunale Ordinario di Vercelli</t>
  </si>
  <si>
    <t>Iscritti 2017</t>
  </si>
  <si>
    <t>Definiti 2017</t>
  </si>
  <si>
    <t>Fino al 2007</t>
  </si>
  <si>
    <t>Pendenti al 31/12/2015</t>
  </si>
  <si>
    <t>Iscritti 2016</t>
  </si>
  <si>
    <t>Definiti 2016</t>
  </si>
  <si>
    <t>Pendenti al 30 settembre 2018</t>
  </si>
  <si>
    <t>Ultimo aggiornamento del sistema di rilevazione avvenuto il 9 novembre 2018</t>
  </si>
  <si>
    <t>Anni 2016 - 30 settembre 2018</t>
  </si>
  <si>
    <t>Iscritti 
gen - set 2018</t>
  </si>
  <si>
    <t>Definiti 
gen - set 2018</t>
  </si>
  <si>
    <t>Pendenti al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</si>
</sst>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3" fontId="2" fillId="0" borderId="0" xfId="2" applyNumberFormat="1" applyFont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0" fontId="3" fillId="0" borderId="1" xfId="2" applyFont="1" applyBorder="1" applyAlignment="1">
      <alignment horizontal="right" vertical="center" wrapText="1"/>
    </xf>
    <xf numFmtId="14" fontId="3" fillId="0" borderId="1" xfId="2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6">
    <cellStyle name="Normale" xfId="0" builtinId="0"/>
    <cellStyle name="Normale 2" xfId="4"/>
    <cellStyle name="Normale 2 2" xfId="2"/>
    <cellStyle name="Normale 2 2 5" xfId="5"/>
    <cellStyle name="Percentuale" xfId="1" builtinId="5"/>
    <cellStyle name="Percentuale 2 2" xfId="3"/>
  </cellStyles>
  <dxfs count="8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showGridLines="0" tabSelected="1" zoomScaleNormal="100" workbookViewId="0">
      <selection activeCell="K86" sqref="K86"/>
    </sheetView>
  </sheetViews>
  <sheetFormatPr defaultColWidth="9.140625" defaultRowHeight="12.75" x14ac:dyDescent="0.2"/>
  <cols>
    <col min="1" max="1" width="18.42578125" style="10" customWidth="1"/>
    <col min="2" max="2" width="27.5703125" style="1" customWidth="1"/>
    <col min="3" max="8" width="9.140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7</v>
      </c>
    </row>
    <row r="3" spans="1:8" x14ac:dyDescent="0.2">
      <c r="A3" s="29" t="s">
        <v>10</v>
      </c>
      <c r="B3" s="30"/>
    </row>
    <row r="4" spans="1:8" x14ac:dyDescent="0.2">
      <c r="A4" s="29" t="s">
        <v>52</v>
      </c>
      <c r="B4" s="30"/>
    </row>
    <row r="5" spans="1:8" x14ac:dyDescent="0.2">
      <c r="A5" s="29"/>
      <c r="B5" s="30"/>
    </row>
    <row r="6" spans="1:8" ht="38.25" x14ac:dyDescent="0.2">
      <c r="A6" s="6" t="s">
        <v>1</v>
      </c>
      <c r="B6" s="6" t="s">
        <v>2</v>
      </c>
      <c r="C6" s="7" t="s">
        <v>48</v>
      </c>
      <c r="D6" s="7" t="s">
        <v>49</v>
      </c>
      <c r="E6" s="7" t="s">
        <v>44</v>
      </c>
      <c r="F6" s="7" t="s">
        <v>45</v>
      </c>
      <c r="G6" s="7" t="s">
        <v>53</v>
      </c>
      <c r="H6" s="7" t="s">
        <v>54</v>
      </c>
    </row>
    <row r="7" spans="1:8" x14ac:dyDescent="0.2">
      <c r="A7" s="55" t="s">
        <v>19</v>
      </c>
      <c r="B7" s="3" t="s">
        <v>11</v>
      </c>
      <c r="C7" s="4">
        <v>2067</v>
      </c>
      <c r="D7" s="4">
        <v>2446</v>
      </c>
      <c r="E7" s="4">
        <v>579</v>
      </c>
      <c r="F7" s="4">
        <v>651</v>
      </c>
      <c r="G7" s="4">
        <v>1639</v>
      </c>
      <c r="H7" s="4">
        <v>1721</v>
      </c>
    </row>
    <row r="8" spans="1:8" x14ac:dyDescent="0.2">
      <c r="A8" s="55" t="s">
        <v>3</v>
      </c>
      <c r="B8" s="3" t="s">
        <v>13</v>
      </c>
      <c r="C8" s="4">
        <v>537</v>
      </c>
      <c r="D8" s="4">
        <v>743</v>
      </c>
      <c r="E8" s="4">
        <v>108</v>
      </c>
      <c r="F8" s="4">
        <v>237</v>
      </c>
      <c r="G8" s="4">
        <v>301</v>
      </c>
      <c r="H8" s="4">
        <v>660</v>
      </c>
    </row>
    <row r="9" spans="1:8" x14ac:dyDescent="0.2">
      <c r="A9" s="55" t="s">
        <v>3</v>
      </c>
      <c r="B9" s="3" t="s">
        <v>14</v>
      </c>
      <c r="C9" s="4">
        <v>207</v>
      </c>
      <c r="D9" s="4">
        <v>238</v>
      </c>
      <c r="E9" s="4">
        <v>68</v>
      </c>
      <c r="F9" s="4">
        <v>55</v>
      </c>
      <c r="G9" s="4">
        <v>171</v>
      </c>
      <c r="H9" s="4">
        <v>163</v>
      </c>
    </row>
    <row r="10" spans="1:8" x14ac:dyDescent="0.2">
      <c r="A10" s="55" t="s">
        <v>3</v>
      </c>
      <c r="B10" s="3" t="s">
        <v>15</v>
      </c>
      <c r="C10" s="4">
        <v>90</v>
      </c>
      <c r="D10" s="4">
        <v>151</v>
      </c>
      <c r="E10" s="4">
        <v>21</v>
      </c>
      <c r="F10" s="4">
        <v>32</v>
      </c>
      <c r="G10" s="4">
        <v>66</v>
      </c>
      <c r="H10" s="4">
        <v>96</v>
      </c>
    </row>
    <row r="11" spans="1:8" x14ac:dyDescent="0.2">
      <c r="A11" s="55" t="s">
        <v>3</v>
      </c>
      <c r="B11" s="3" t="s">
        <v>16</v>
      </c>
      <c r="C11" s="4">
        <v>17</v>
      </c>
      <c r="D11" s="4">
        <v>13</v>
      </c>
      <c r="E11" s="4">
        <v>0</v>
      </c>
      <c r="F11" s="4">
        <v>4</v>
      </c>
      <c r="G11" s="4">
        <v>6</v>
      </c>
      <c r="H11" s="4">
        <v>9</v>
      </c>
    </row>
    <row r="12" spans="1:8" x14ac:dyDescent="0.2">
      <c r="A12" s="55"/>
      <c r="B12" s="13" t="s">
        <v>12</v>
      </c>
      <c r="C12" s="14">
        <f t="shared" ref="C12:D12" si="0">SUM(C7:C11)</f>
        <v>2918</v>
      </c>
      <c r="D12" s="14">
        <f t="shared" si="0"/>
        <v>3591</v>
      </c>
      <c r="E12" s="14">
        <f t="shared" ref="E12:F12" si="1">SUM(E7:E11)</f>
        <v>776</v>
      </c>
      <c r="F12" s="14">
        <f t="shared" si="1"/>
        <v>979</v>
      </c>
      <c r="G12" s="14">
        <f t="shared" ref="G12:H12" si="2">SUM(G7:G11)</f>
        <v>2183</v>
      </c>
      <c r="H12" s="14">
        <f t="shared" si="2"/>
        <v>2649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8</v>
      </c>
      <c r="C14" s="53">
        <f>D12/C12</f>
        <v>1.230637422892392</v>
      </c>
      <c r="D14" s="54"/>
      <c r="E14" s="53">
        <f>F12/E12</f>
        <v>1.2615979381443299</v>
      </c>
      <c r="F14" s="54"/>
      <c r="G14" s="53">
        <f>H12/G12</f>
        <v>1.2134677049931286</v>
      </c>
      <c r="H14" s="54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5" t="s">
        <v>20</v>
      </c>
      <c r="B16" s="3" t="s">
        <v>11</v>
      </c>
      <c r="C16" s="4">
        <v>567</v>
      </c>
      <c r="D16" s="4">
        <v>605</v>
      </c>
      <c r="E16" s="4">
        <v>143</v>
      </c>
      <c r="F16" s="4">
        <v>127</v>
      </c>
      <c r="G16" s="4">
        <v>408</v>
      </c>
      <c r="H16" s="4">
        <v>382</v>
      </c>
    </row>
    <row r="17" spans="1:8" x14ac:dyDescent="0.2">
      <c r="A17" s="55" t="s">
        <v>4</v>
      </c>
      <c r="B17" s="3" t="s">
        <v>13</v>
      </c>
      <c r="C17" s="4">
        <v>165</v>
      </c>
      <c r="D17" s="4">
        <v>201</v>
      </c>
      <c r="E17" s="4">
        <v>32</v>
      </c>
      <c r="F17" s="4">
        <v>51</v>
      </c>
      <c r="G17" s="4">
        <v>86</v>
      </c>
      <c r="H17" s="4">
        <v>131</v>
      </c>
    </row>
    <row r="18" spans="1:8" x14ac:dyDescent="0.2">
      <c r="A18" s="55" t="s">
        <v>4</v>
      </c>
      <c r="B18" s="3" t="s">
        <v>14</v>
      </c>
      <c r="C18" s="5">
        <v>43</v>
      </c>
      <c r="D18" s="4">
        <v>41</v>
      </c>
      <c r="E18" s="5">
        <v>10</v>
      </c>
      <c r="F18" s="4">
        <v>10</v>
      </c>
      <c r="G18" s="5">
        <v>20</v>
      </c>
      <c r="H18" s="4">
        <v>22</v>
      </c>
    </row>
    <row r="19" spans="1:8" x14ac:dyDescent="0.2">
      <c r="A19" s="55" t="s">
        <v>4</v>
      </c>
      <c r="B19" s="3" t="s">
        <v>15</v>
      </c>
      <c r="C19" s="4">
        <v>21</v>
      </c>
      <c r="D19" s="4">
        <v>13</v>
      </c>
      <c r="E19" s="4">
        <v>4</v>
      </c>
      <c r="F19" s="4">
        <v>4</v>
      </c>
      <c r="G19" s="4">
        <v>9</v>
      </c>
      <c r="H19" s="4">
        <v>7</v>
      </c>
    </row>
    <row r="20" spans="1:8" x14ac:dyDescent="0.2">
      <c r="A20" s="55" t="s">
        <v>4</v>
      </c>
      <c r="B20" s="3" t="s">
        <v>16</v>
      </c>
      <c r="C20" s="4">
        <v>7</v>
      </c>
      <c r="D20" s="4">
        <v>4</v>
      </c>
      <c r="E20" s="4">
        <v>0</v>
      </c>
      <c r="F20" s="4">
        <v>0</v>
      </c>
      <c r="G20" s="4">
        <v>2</v>
      </c>
      <c r="H20" s="4">
        <v>3</v>
      </c>
    </row>
    <row r="21" spans="1:8" x14ac:dyDescent="0.2">
      <c r="A21" s="55"/>
      <c r="B21" s="13" t="s">
        <v>12</v>
      </c>
      <c r="C21" s="14">
        <f t="shared" ref="C21:D21" si="3">SUM(C16:C20)</f>
        <v>803</v>
      </c>
      <c r="D21" s="14">
        <f t="shared" si="3"/>
        <v>864</v>
      </c>
      <c r="E21" s="14">
        <f t="shared" ref="E21:F21" si="4">SUM(E16:E20)</f>
        <v>189</v>
      </c>
      <c r="F21" s="14">
        <f t="shared" si="4"/>
        <v>192</v>
      </c>
      <c r="G21" s="14">
        <f t="shared" ref="G21:H21" si="5">SUM(G16:G20)</f>
        <v>525</v>
      </c>
      <c r="H21" s="14">
        <f t="shared" si="5"/>
        <v>545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8</v>
      </c>
      <c r="C23" s="53">
        <f>D21/C21</f>
        <v>1.0759651307596514</v>
      </c>
      <c r="D23" s="54"/>
      <c r="E23" s="53">
        <f>F21/E21</f>
        <v>1.0158730158730158</v>
      </c>
      <c r="F23" s="54"/>
      <c r="G23" s="53">
        <f>H21/G21</f>
        <v>1.0380952380952382</v>
      </c>
      <c r="H23" s="54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5" t="s">
        <v>21</v>
      </c>
      <c r="B25" s="3" t="s">
        <v>11</v>
      </c>
      <c r="C25" s="4">
        <v>1575</v>
      </c>
      <c r="D25" s="4">
        <v>1668</v>
      </c>
      <c r="E25" s="4">
        <v>364</v>
      </c>
      <c r="F25" s="4">
        <v>427</v>
      </c>
      <c r="G25" s="4">
        <v>1136</v>
      </c>
      <c r="H25" s="4">
        <v>1182</v>
      </c>
    </row>
    <row r="26" spans="1:8" x14ac:dyDescent="0.2">
      <c r="A26" s="55"/>
      <c r="B26" s="3" t="s">
        <v>13</v>
      </c>
      <c r="C26" s="4">
        <v>391</v>
      </c>
      <c r="D26" s="4">
        <v>403</v>
      </c>
      <c r="E26" s="4">
        <v>83</v>
      </c>
      <c r="F26" s="4">
        <v>116</v>
      </c>
      <c r="G26" s="4">
        <v>197</v>
      </c>
      <c r="H26" s="4">
        <v>259</v>
      </c>
    </row>
    <row r="27" spans="1:8" x14ac:dyDescent="0.2">
      <c r="A27" s="55"/>
      <c r="B27" s="3" t="s">
        <v>14</v>
      </c>
      <c r="C27" s="4">
        <v>153</v>
      </c>
      <c r="D27" s="4">
        <v>158</v>
      </c>
      <c r="E27" s="4">
        <v>35</v>
      </c>
      <c r="F27" s="4">
        <v>34</v>
      </c>
      <c r="G27" s="4">
        <v>80</v>
      </c>
      <c r="H27" s="4">
        <v>92</v>
      </c>
    </row>
    <row r="28" spans="1:8" x14ac:dyDescent="0.2">
      <c r="A28" s="55"/>
      <c r="B28" s="3" t="s">
        <v>15</v>
      </c>
      <c r="C28" s="4">
        <v>56</v>
      </c>
      <c r="D28" s="4">
        <v>49</v>
      </c>
      <c r="E28" s="4">
        <v>19</v>
      </c>
      <c r="F28" s="4">
        <v>17</v>
      </c>
      <c r="G28" s="4">
        <v>41</v>
      </c>
      <c r="H28" s="4">
        <v>43</v>
      </c>
    </row>
    <row r="29" spans="1:8" x14ac:dyDescent="0.2">
      <c r="A29" s="55"/>
      <c r="B29" s="3" t="s">
        <v>16</v>
      </c>
      <c r="C29" s="4">
        <v>14</v>
      </c>
      <c r="D29" s="4">
        <v>9</v>
      </c>
      <c r="E29" s="4">
        <v>2</v>
      </c>
      <c r="F29" s="4">
        <v>1</v>
      </c>
      <c r="G29" s="4">
        <v>7</v>
      </c>
      <c r="H29" s="4">
        <v>6</v>
      </c>
    </row>
    <row r="30" spans="1:8" x14ac:dyDescent="0.2">
      <c r="A30" s="55"/>
      <c r="B30" s="13" t="s">
        <v>12</v>
      </c>
      <c r="C30" s="14">
        <f t="shared" ref="C30:D30" si="6">SUM(C25:C29)</f>
        <v>2189</v>
      </c>
      <c r="D30" s="14">
        <f t="shared" si="6"/>
        <v>2287</v>
      </c>
      <c r="E30" s="14">
        <f t="shared" ref="E30:F30" si="7">SUM(E25:E29)</f>
        <v>503</v>
      </c>
      <c r="F30" s="14">
        <f t="shared" si="7"/>
        <v>595</v>
      </c>
      <c r="G30" s="14">
        <f t="shared" ref="G30:H30" si="8">SUM(G25:G29)</f>
        <v>1461</v>
      </c>
      <c r="H30" s="14">
        <f t="shared" si="8"/>
        <v>1582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8</v>
      </c>
      <c r="C32" s="53">
        <f>D30/C30</f>
        <v>1.044769301050708</v>
      </c>
      <c r="D32" s="54"/>
      <c r="E32" s="53">
        <f>F30/E30</f>
        <v>1.1829025844930416</v>
      </c>
      <c r="F32" s="54"/>
      <c r="G32" s="53">
        <f>H30/G30</f>
        <v>1.0828199863107462</v>
      </c>
      <c r="H32" s="54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5" t="s">
        <v>22</v>
      </c>
      <c r="B34" s="3" t="s">
        <v>11</v>
      </c>
      <c r="C34" s="4">
        <v>661</v>
      </c>
      <c r="D34" s="4">
        <v>801</v>
      </c>
      <c r="E34" s="4">
        <v>183</v>
      </c>
      <c r="F34" s="4">
        <v>211</v>
      </c>
      <c r="G34" s="4">
        <v>487</v>
      </c>
      <c r="H34" s="4">
        <v>560</v>
      </c>
    </row>
    <row r="35" spans="1:8" x14ac:dyDescent="0.2">
      <c r="A35" s="55" t="s">
        <v>5</v>
      </c>
      <c r="B35" s="3" t="s">
        <v>13</v>
      </c>
      <c r="C35" s="4">
        <v>172</v>
      </c>
      <c r="D35" s="4">
        <v>198</v>
      </c>
      <c r="E35" s="4">
        <v>47</v>
      </c>
      <c r="F35" s="4">
        <v>105</v>
      </c>
      <c r="G35" s="4">
        <v>124</v>
      </c>
      <c r="H35" s="4">
        <v>205</v>
      </c>
    </row>
    <row r="36" spans="1:8" x14ac:dyDescent="0.2">
      <c r="A36" s="55" t="s">
        <v>5</v>
      </c>
      <c r="B36" s="3" t="s">
        <v>14</v>
      </c>
      <c r="C36" s="4">
        <v>59</v>
      </c>
      <c r="D36" s="4">
        <v>69</v>
      </c>
      <c r="E36" s="4">
        <v>11</v>
      </c>
      <c r="F36" s="4">
        <v>9</v>
      </c>
      <c r="G36" s="4">
        <v>30</v>
      </c>
      <c r="H36" s="4">
        <v>29</v>
      </c>
    </row>
    <row r="37" spans="1:8" x14ac:dyDescent="0.2">
      <c r="A37" s="55" t="s">
        <v>5</v>
      </c>
      <c r="B37" s="3" t="s">
        <v>15</v>
      </c>
      <c r="C37" s="4">
        <v>28</v>
      </c>
      <c r="D37" s="4">
        <v>44</v>
      </c>
      <c r="E37" s="4">
        <v>5</v>
      </c>
      <c r="F37" s="4">
        <v>7</v>
      </c>
      <c r="G37" s="4">
        <v>14</v>
      </c>
      <c r="H37" s="4">
        <v>29</v>
      </c>
    </row>
    <row r="38" spans="1:8" x14ac:dyDescent="0.2">
      <c r="A38" s="55" t="s">
        <v>5</v>
      </c>
      <c r="B38" s="3" t="s">
        <v>16</v>
      </c>
      <c r="C38" s="4">
        <v>9</v>
      </c>
      <c r="D38" s="4">
        <v>6</v>
      </c>
      <c r="E38" s="4">
        <v>0</v>
      </c>
      <c r="F38" s="4">
        <v>1</v>
      </c>
      <c r="G38" s="4">
        <v>1</v>
      </c>
      <c r="H38" s="4">
        <v>4</v>
      </c>
    </row>
    <row r="39" spans="1:8" x14ac:dyDescent="0.2">
      <c r="A39" s="55"/>
      <c r="B39" s="13" t="s">
        <v>12</v>
      </c>
      <c r="C39" s="14">
        <f t="shared" ref="C39:D39" si="9">SUM(C34:C38)</f>
        <v>929</v>
      </c>
      <c r="D39" s="14">
        <f t="shared" si="9"/>
        <v>1118</v>
      </c>
      <c r="E39" s="14">
        <f t="shared" ref="E39:F39" si="10">SUM(E34:E38)</f>
        <v>246</v>
      </c>
      <c r="F39" s="14">
        <f t="shared" si="10"/>
        <v>333</v>
      </c>
      <c r="G39" s="14">
        <f t="shared" ref="G39:H39" si="11">SUM(G34:G38)</f>
        <v>656</v>
      </c>
      <c r="H39" s="14">
        <f t="shared" si="11"/>
        <v>827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8</v>
      </c>
      <c r="C41" s="53">
        <f>D39/C39</f>
        <v>1.2034445640473628</v>
      </c>
      <c r="D41" s="54"/>
      <c r="E41" s="53">
        <f>F39/E39</f>
        <v>1.3536585365853659</v>
      </c>
      <c r="F41" s="54"/>
      <c r="G41" s="53">
        <f>H39/G39</f>
        <v>1.2606707317073171</v>
      </c>
      <c r="H41" s="54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A43" s="55" t="s">
        <v>23</v>
      </c>
      <c r="B43" s="3" t="s">
        <v>11</v>
      </c>
      <c r="C43" s="4">
        <v>1356</v>
      </c>
      <c r="D43" s="4">
        <v>1697</v>
      </c>
      <c r="E43" s="4">
        <v>386</v>
      </c>
      <c r="F43" s="4">
        <v>491</v>
      </c>
      <c r="G43" s="4">
        <v>1020</v>
      </c>
      <c r="H43" s="4">
        <v>1144</v>
      </c>
    </row>
    <row r="44" spans="1:8" x14ac:dyDescent="0.2">
      <c r="A44" s="55"/>
      <c r="B44" s="3" t="s">
        <v>13</v>
      </c>
      <c r="C44" s="4">
        <v>276</v>
      </c>
      <c r="D44" s="4">
        <v>440</v>
      </c>
      <c r="E44" s="4">
        <v>71</v>
      </c>
      <c r="F44" s="4">
        <v>93</v>
      </c>
      <c r="G44" s="4">
        <v>197</v>
      </c>
      <c r="H44" s="4">
        <v>258</v>
      </c>
    </row>
    <row r="45" spans="1:8" x14ac:dyDescent="0.2">
      <c r="A45" s="55"/>
      <c r="B45" s="3" t="s">
        <v>14</v>
      </c>
      <c r="C45" s="4">
        <v>157</v>
      </c>
      <c r="D45" s="4">
        <v>153</v>
      </c>
      <c r="E45" s="4">
        <v>37</v>
      </c>
      <c r="F45" s="4">
        <v>37</v>
      </c>
      <c r="G45" s="4">
        <v>100</v>
      </c>
      <c r="H45" s="4">
        <v>97</v>
      </c>
    </row>
    <row r="46" spans="1:8" x14ac:dyDescent="0.2">
      <c r="A46" s="55"/>
      <c r="B46" s="3" t="s">
        <v>15</v>
      </c>
      <c r="C46" s="4">
        <v>43</v>
      </c>
      <c r="D46" s="4">
        <v>61</v>
      </c>
      <c r="E46" s="4">
        <v>13</v>
      </c>
      <c r="F46" s="4">
        <v>16</v>
      </c>
      <c r="G46" s="4">
        <v>32</v>
      </c>
      <c r="H46" s="4">
        <v>45</v>
      </c>
    </row>
    <row r="47" spans="1:8" x14ac:dyDescent="0.2">
      <c r="A47" s="55"/>
      <c r="B47" s="3" t="s">
        <v>16</v>
      </c>
      <c r="C47" s="4">
        <v>34</v>
      </c>
      <c r="D47" s="4">
        <v>29</v>
      </c>
      <c r="E47" s="4">
        <v>3</v>
      </c>
      <c r="F47" s="4">
        <v>10</v>
      </c>
      <c r="G47" s="4">
        <v>11</v>
      </c>
      <c r="H47" s="4">
        <v>19</v>
      </c>
    </row>
    <row r="48" spans="1:8" x14ac:dyDescent="0.2">
      <c r="A48" s="55"/>
      <c r="B48" s="13" t="s">
        <v>12</v>
      </c>
      <c r="C48" s="14">
        <f t="shared" ref="C48:D48" si="12">SUM(C43:C47)</f>
        <v>1866</v>
      </c>
      <c r="D48" s="14">
        <f t="shared" si="12"/>
        <v>2380</v>
      </c>
      <c r="E48" s="14">
        <f t="shared" ref="E48:F48" si="13">SUM(E43:E47)</f>
        <v>510</v>
      </c>
      <c r="F48" s="14">
        <f t="shared" si="13"/>
        <v>647</v>
      </c>
      <c r="G48" s="14">
        <f t="shared" ref="G48:H48" si="14">SUM(G43:G47)</f>
        <v>1360</v>
      </c>
      <c r="H48" s="14">
        <f t="shared" si="14"/>
        <v>1563</v>
      </c>
    </row>
    <row r="49" spans="1:8" ht="7.15" customHeight="1" x14ac:dyDescent="0.2">
      <c r="A49" s="22"/>
      <c r="B49" s="11"/>
      <c r="C49" s="12"/>
      <c r="D49" s="12"/>
      <c r="E49" s="12"/>
      <c r="F49" s="12"/>
      <c r="G49" s="12"/>
      <c r="H49" s="12"/>
    </row>
    <row r="50" spans="1:8" x14ac:dyDescent="0.2">
      <c r="A50" s="22"/>
      <c r="B50" s="15" t="s">
        <v>8</v>
      </c>
      <c r="C50" s="53">
        <f>D48/C48</f>
        <v>1.2754555198285102</v>
      </c>
      <c r="D50" s="54"/>
      <c r="E50" s="53">
        <f>F48/E48</f>
        <v>1.2686274509803921</v>
      </c>
      <c r="F50" s="54"/>
      <c r="G50" s="53">
        <f>H48/G48</f>
        <v>1.1492647058823529</v>
      </c>
      <c r="H50" s="54"/>
    </row>
    <row r="51" spans="1:8" x14ac:dyDescent="0.2">
      <c r="C51" s="2"/>
      <c r="D51" s="2"/>
      <c r="E51" s="2"/>
      <c r="F51" s="2"/>
      <c r="G51" s="2"/>
      <c r="H51" s="2"/>
    </row>
    <row r="52" spans="1:8" x14ac:dyDescent="0.2">
      <c r="A52" s="55" t="s">
        <v>24</v>
      </c>
      <c r="B52" s="3" t="s">
        <v>11</v>
      </c>
      <c r="C52" s="4">
        <v>2148</v>
      </c>
      <c r="D52" s="4">
        <v>1955</v>
      </c>
      <c r="E52" s="4">
        <v>500</v>
      </c>
      <c r="F52" s="4">
        <v>634</v>
      </c>
      <c r="G52" s="4">
        <v>1609</v>
      </c>
      <c r="H52" s="4">
        <v>1675</v>
      </c>
    </row>
    <row r="53" spans="1:8" x14ac:dyDescent="0.2">
      <c r="A53" s="55"/>
      <c r="B53" s="3" t="s">
        <v>13</v>
      </c>
      <c r="C53" s="4">
        <v>505</v>
      </c>
      <c r="D53" s="4">
        <v>534</v>
      </c>
      <c r="E53" s="4">
        <v>102</v>
      </c>
      <c r="F53" s="4">
        <v>194</v>
      </c>
      <c r="G53" s="4">
        <v>268</v>
      </c>
      <c r="H53" s="4">
        <v>454</v>
      </c>
    </row>
    <row r="54" spans="1:8" x14ac:dyDescent="0.2">
      <c r="A54" s="55"/>
      <c r="B54" s="3" t="s">
        <v>14</v>
      </c>
      <c r="C54" s="4">
        <v>136</v>
      </c>
      <c r="D54" s="4">
        <v>140</v>
      </c>
      <c r="E54" s="4">
        <v>42</v>
      </c>
      <c r="F54" s="4">
        <v>41</v>
      </c>
      <c r="G54" s="4">
        <v>95</v>
      </c>
      <c r="H54" s="4">
        <v>105</v>
      </c>
    </row>
    <row r="55" spans="1:8" x14ac:dyDescent="0.2">
      <c r="A55" s="55"/>
      <c r="B55" s="3" t="s">
        <v>15</v>
      </c>
      <c r="C55" s="4">
        <v>57</v>
      </c>
      <c r="D55" s="4">
        <v>22</v>
      </c>
      <c r="E55" s="4">
        <v>12</v>
      </c>
      <c r="F55" s="4">
        <v>11</v>
      </c>
      <c r="G55" s="4">
        <v>41</v>
      </c>
      <c r="H55" s="4">
        <v>29</v>
      </c>
    </row>
    <row r="56" spans="1:8" x14ac:dyDescent="0.2">
      <c r="A56" s="55"/>
      <c r="B56" s="3" t="s">
        <v>16</v>
      </c>
      <c r="C56" s="4">
        <v>23</v>
      </c>
      <c r="D56" s="4">
        <v>20</v>
      </c>
      <c r="E56" s="4">
        <v>7</v>
      </c>
      <c r="F56" s="4">
        <v>7</v>
      </c>
      <c r="G56" s="4">
        <v>25</v>
      </c>
      <c r="H56" s="4">
        <v>18</v>
      </c>
    </row>
    <row r="57" spans="1:8" x14ac:dyDescent="0.2">
      <c r="A57" s="55"/>
      <c r="B57" s="13" t="s">
        <v>12</v>
      </c>
      <c r="C57" s="14">
        <f t="shared" ref="C57:D57" si="15">SUM(C52:C56)</f>
        <v>2869</v>
      </c>
      <c r="D57" s="14">
        <f t="shared" si="15"/>
        <v>2671</v>
      </c>
      <c r="E57" s="14">
        <f t="shared" ref="E57:F57" si="16">SUM(E52:E56)</f>
        <v>663</v>
      </c>
      <c r="F57" s="14">
        <f t="shared" si="16"/>
        <v>887</v>
      </c>
      <c r="G57" s="14">
        <f t="shared" ref="G57:H57" si="17">SUM(G52:G56)</f>
        <v>2038</v>
      </c>
      <c r="H57" s="14">
        <f t="shared" si="17"/>
        <v>2281</v>
      </c>
    </row>
    <row r="58" spans="1:8" ht="7.15" customHeight="1" x14ac:dyDescent="0.2">
      <c r="A58" s="22"/>
      <c r="B58" s="11"/>
      <c r="C58" s="12"/>
      <c r="D58" s="12"/>
      <c r="E58" s="12"/>
      <c r="F58" s="12"/>
      <c r="G58" s="12"/>
      <c r="H58" s="12"/>
    </row>
    <row r="59" spans="1:8" x14ac:dyDescent="0.2">
      <c r="A59" s="22"/>
      <c r="B59" s="15" t="s">
        <v>8</v>
      </c>
      <c r="C59" s="53">
        <f>D57/C57</f>
        <v>0.93098640641338448</v>
      </c>
      <c r="D59" s="54"/>
      <c r="E59" s="53">
        <f>F57/E57</f>
        <v>1.3378582202111613</v>
      </c>
      <c r="F59" s="54"/>
      <c r="G59" s="53">
        <f>H57/G57</f>
        <v>1.1192345436702649</v>
      </c>
      <c r="H59" s="54"/>
    </row>
    <row r="61" spans="1:8" x14ac:dyDescent="0.2">
      <c r="A61" s="55" t="s">
        <v>25</v>
      </c>
      <c r="B61" s="3" t="s">
        <v>11</v>
      </c>
      <c r="C61" s="4">
        <v>1716</v>
      </c>
      <c r="D61" s="4">
        <v>1697</v>
      </c>
      <c r="E61" s="4">
        <v>393</v>
      </c>
      <c r="F61" s="4">
        <v>407</v>
      </c>
      <c r="G61" s="4">
        <v>1062</v>
      </c>
      <c r="H61" s="4">
        <v>1205</v>
      </c>
    </row>
    <row r="62" spans="1:8" x14ac:dyDescent="0.2">
      <c r="A62" s="55"/>
      <c r="B62" s="3" t="s">
        <v>13</v>
      </c>
      <c r="C62" s="4">
        <v>409</v>
      </c>
      <c r="D62" s="4">
        <v>563</v>
      </c>
      <c r="E62" s="4">
        <v>79</v>
      </c>
      <c r="F62" s="4">
        <v>172</v>
      </c>
      <c r="G62" s="4">
        <v>226</v>
      </c>
      <c r="H62" s="4">
        <v>531</v>
      </c>
    </row>
    <row r="63" spans="1:8" x14ac:dyDescent="0.2">
      <c r="A63" s="55"/>
      <c r="B63" s="3" t="s">
        <v>14</v>
      </c>
      <c r="C63" s="4">
        <v>157</v>
      </c>
      <c r="D63" s="4">
        <v>150</v>
      </c>
      <c r="E63" s="4">
        <v>38</v>
      </c>
      <c r="F63" s="4">
        <v>42</v>
      </c>
      <c r="G63" s="4">
        <v>111</v>
      </c>
      <c r="H63" s="4">
        <v>116</v>
      </c>
    </row>
    <row r="64" spans="1:8" x14ac:dyDescent="0.2">
      <c r="A64" s="55"/>
      <c r="B64" s="3" t="s">
        <v>15</v>
      </c>
      <c r="C64" s="4">
        <v>71</v>
      </c>
      <c r="D64" s="4">
        <v>93</v>
      </c>
      <c r="E64" s="4">
        <v>16</v>
      </c>
      <c r="F64" s="4">
        <v>28</v>
      </c>
      <c r="G64" s="4">
        <v>47</v>
      </c>
      <c r="H64" s="4">
        <v>86</v>
      </c>
    </row>
    <row r="65" spans="1:8" x14ac:dyDescent="0.2">
      <c r="A65" s="55"/>
      <c r="B65" s="3" t="s">
        <v>16</v>
      </c>
      <c r="C65" s="4">
        <v>33</v>
      </c>
      <c r="D65" s="4">
        <v>34</v>
      </c>
      <c r="E65" s="4">
        <v>3</v>
      </c>
      <c r="F65" s="4">
        <v>3</v>
      </c>
      <c r="G65" s="4">
        <v>7</v>
      </c>
      <c r="H65" s="4">
        <v>9</v>
      </c>
    </row>
    <row r="66" spans="1:8" x14ac:dyDescent="0.2">
      <c r="A66" s="55"/>
      <c r="B66" s="13" t="s">
        <v>12</v>
      </c>
      <c r="C66" s="14">
        <f t="shared" ref="C66:D66" si="18">SUM(C61:C65)</f>
        <v>2386</v>
      </c>
      <c r="D66" s="14">
        <f t="shared" si="18"/>
        <v>2537</v>
      </c>
      <c r="E66" s="14">
        <f t="shared" ref="E66:F66" si="19">SUM(E61:E65)</f>
        <v>529</v>
      </c>
      <c r="F66" s="14">
        <f t="shared" si="19"/>
        <v>652</v>
      </c>
      <c r="G66" s="14">
        <f t="shared" ref="G66:H66" si="20">SUM(G61:G65)</f>
        <v>1453</v>
      </c>
      <c r="H66" s="14">
        <f t="shared" si="20"/>
        <v>1947</v>
      </c>
    </row>
    <row r="67" spans="1:8" ht="7.15" customHeight="1" x14ac:dyDescent="0.2">
      <c r="A67" s="22"/>
      <c r="B67" s="11"/>
      <c r="C67" s="12"/>
      <c r="D67" s="12"/>
      <c r="E67" s="12"/>
      <c r="F67" s="12"/>
      <c r="G67" s="12"/>
      <c r="H67" s="12"/>
    </row>
    <row r="68" spans="1:8" x14ac:dyDescent="0.2">
      <c r="A68" s="22"/>
      <c r="B68" s="15" t="s">
        <v>8</v>
      </c>
      <c r="C68" s="53">
        <f>D66/C66</f>
        <v>1.0632858340318525</v>
      </c>
      <c r="D68" s="54"/>
      <c r="E68" s="53">
        <f>F66/E66</f>
        <v>1.2325141776937618</v>
      </c>
      <c r="F68" s="54"/>
      <c r="G68" s="53">
        <f>H66/G66</f>
        <v>1.339986235375086</v>
      </c>
      <c r="H68" s="54"/>
    </row>
    <row r="69" spans="1:8" ht="12.75" customHeight="1" x14ac:dyDescent="0.2">
      <c r="A69" s="1"/>
    </row>
    <row r="70" spans="1:8" x14ac:dyDescent="0.2">
      <c r="A70" s="55" t="s">
        <v>26</v>
      </c>
      <c r="B70" s="3" t="s">
        <v>11</v>
      </c>
      <c r="C70" s="4">
        <v>9589</v>
      </c>
      <c r="D70" s="4">
        <v>8349</v>
      </c>
      <c r="E70" s="4">
        <v>2370</v>
      </c>
      <c r="F70" s="4">
        <v>2065</v>
      </c>
      <c r="G70" s="4">
        <v>6878</v>
      </c>
      <c r="H70" s="4">
        <v>6735</v>
      </c>
    </row>
    <row r="71" spans="1:8" x14ac:dyDescent="0.2">
      <c r="A71" s="55"/>
      <c r="B71" s="3" t="s">
        <v>13</v>
      </c>
      <c r="C71" s="4">
        <v>1898</v>
      </c>
      <c r="D71" s="4">
        <v>2567</v>
      </c>
      <c r="E71" s="4">
        <v>425</v>
      </c>
      <c r="F71" s="4">
        <v>512</v>
      </c>
      <c r="G71" s="4">
        <v>1112</v>
      </c>
      <c r="H71" s="4">
        <v>2067</v>
      </c>
    </row>
    <row r="72" spans="1:8" x14ac:dyDescent="0.2">
      <c r="A72" s="55"/>
      <c r="B72" s="3" t="s">
        <v>14</v>
      </c>
      <c r="C72" s="4">
        <v>800</v>
      </c>
      <c r="D72" s="4">
        <v>783</v>
      </c>
      <c r="E72" s="4">
        <v>179</v>
      </c>
      <c r="F72" s="4">
        <v>216</v>
      </c>
      <c r="G72" s="4">
        <v>485</v>
      </c>
      <c r="H72" s="4">
        <v>576</v>
      </c>
    </row>
    <row r="73" spans="1:8" x14ac:dyDescent="0.2">
      <c r="A73" s="55"/>
      <c r="B73" s="3" t="s">
        <v>15</v>
      </c>
      <c r="C73" s="4">
        <v>317</v>
      </c>
      <c r="D73" s="4">
        <v>598</v>
      </c>
      <c r="E73" s="4">
        <v>92</v>
      </c>
      <c r="F73" s="4">
        <v>118</v>
      </c>
      <c r="G73" s="4">
        <v>253</v>
      </c>
      <c r="H73" s="4">
        <v>550</v>
      </c>
    </row>
    <row r="74" spans="1:8" x14ac:dyDescent="0.2">
      <c r="A74" s="55"/>
      <c r="B74" s="3" t="s">
        <v>16</v>
      </c>
      <c r="C74" s="4">
        <v>38</v>
      </c>
      <c r="D74" s="4">
        <v>25</v>
      </c>
      <c r="E74" s="4">
        <v>12</v>
      </c>
      <c r="F74" s="4">
        <v>11</v>
      </c>
      <c r="G74" s="4">
        <v>35</v>
      </c>
      <c r="H74" s="4">
        <v>41</v>
      </c>
    </row>
    <row r="75" spans="1:8" x14ac:dyDescent="0.2">
      <c r="A75" s="55"/>
      <c r="B75" s="13" t="s">
        <v>12</v>
      </c>
      <c r="C75" s="14">
        <f t="shared" ref="C75:D75" si="21">SUM(C70:C74)</f>
        <v>12642</v>
      </c>
      <c r="D75" s="14">
        <f t="shared" si="21"/>
        <v>12322</v>
      </c>
      <c r="E75" s="14">
        <f t="shared" ref="E75:F75" si="22">SUM(E70:E74)</f>
        <v>3078</v>
      </c>
      <c r="F75" s="14">
        <f t="shared" si="22"/>
        <v>2922</v>
      </c>
      <c r="G75" s="14">
        <f t="shared" ref="G75:H75" si="23">SUM(G70:G74)</f>
        <v>8763</v>
      </c>
      <c r="H75" s="14">
        <f t="shared" si="23"/>
        <v>9969</v>
      </c>
    </row>
    <row r="76" spans="1:8" ht="7.15" customHeight="1" x14ac:dyDescent="0.2">
      <c r="A76" s="22"/>
      <c r="B76" s="11"/>
      <c r="C76" s="12"/>
      <c r="D76" s="12"/>
      <c r="E76" s="12"/>
      <c r="F76" s="12"/>
      <c r="G76" s="12"/>
      <c r="H76" s="12"/>
    </row>
    <row r="77" spans="1:8" x14ac:dyDescent="0.2">
      <c r="A77" s="22"/>
      <c r="B77" s="15" t="s">
        <v>8</v>
      </c>
      <c r="C77" s="53">
        <f>D75/C75</f>
        <v>0.97468754943837999</v>
      </c>
      <c r="D77" s="54"/>
      <c r="E77" s="53">
        <f>F75/E75</f>
        <v>0.949317738791423</v>
      </c>
      <c r="F77" s="54"/>
      <c r="G77" s="53">
        <f>H75/G75</f>
        <v>1.1376241013351591</v>
      </c>
      <c r="H77" s="54"/>
    </row>
    <row r="78" spans="1:8" x14ac:dyDescent="0.2">
      <c r="A78" s="1"/>
    </row>
    <row r="79" spans="1:8" x14ac:dyDescent="0.2">
      <c r="A79" s="55" t="s">
        <v>27</v>
      </c>
      <c r="B79" s="3" t="s">
        <v>11</v>
      </c>
      <c r="C79" s="4">
        <v>605</v>
      </c>
      <c r="D79" s="4">
        <v>573</v>
      </c>
      <c r="E79" s="4">
        <v>147</v>
      </c>
      <c r="F79" s="4">
        <v>178</v>
      </c>
      <c r="G79" s="4">
        <v>451</v>
      </c>
      <c r="H79" s="4">
        <v>519</v>
      </c>
    </row>
    <row r="80" spans="1:8" x14ac:dyDescent="0.2">
      <c r="A80" s="55"/>
      <c r="B80" s="3" t="s">
        <v>13</v>
      </c>
      <c r="C80" s="4">
        <v>171</v>
      </c>
      <c r="D80" s="4">
        <v>212</v>
      </c>
      <c r="E80" s="4">
        <v>36</v>
      </c>
      <c r="F80" s="4">
        <v>39</v>
      </c>
      <c r="G80" s="4">
        <v>100</v>
      </c>
      <c r="H80" s="4">
        <v>114</v>
      </c>
    </row>
    <row r="81" spans="1:8" x14ac:dyDescent="0.2">
      <c r="A81" s="55"/>
      <c r="B81" s="3" t="s">
        <v>14</v>
      </c>
      <c r="C81" s="4">
        <v>59</v>
      </c>
      <c r="D81" s="4">
        <v>57</v>
      </c>
      <c r="E81" s="4">
        <v>12</v>
      </c>
      <c r="F81" s="4">
        <v>13</v>
      </c>
      <c r="G81" s="4">
        <v>35</v>
      </c>
      <c r="H81" s="4">
        <v>35</v>
      </c>
    </row>
    <row r="82" spans="1:8" x14ac:dyDescent="0.2">
      <c r="A82" s="55"/>
      <c r="B82" s="3" t="s">
        <v>15</v>
      </c>
      <c r="C82" s="4">
        <v>26</v>
      </c>
      <c r="D82" s="4">
        <v>42</v>
      </c>
      <c r="E82" s="4">
        <v>5</v>
      </c>
      <c r="F82" s="4">
        <v>12</v>
      </c>
      <c r="G82" s="4">
        <v>14</v>
      </c>
      <c r="H82" s="4">
        <v>23</v>
      </c>
    </row>
    <row r="83" spans="1:8" x14ac:dyDescent="0.2">
      <c r="A83" s="55"/>
      <c r="B83" s="3" t="s">
        <v>16</v>
      </c>
      <c r="C83" s="4">
        <v>4</v>
      </c>
      <c r="D83" s="4">
        <v>14</v>
      </c>
      <c r="E83" s="4">
        <v>1</v>
      </c>
      <c r="F83" s="4">
        <v>2</v>
      </c>
      <c r="G83" s="4">
        <v>6</v>
      </c>
      <c r="H83" s="4">
        <v>12</v>
      </c>
    </row>
    <row r="84" spans="1:8" x14ac:dyDescent="0.2">
      <c r="A84" s="55"/>
      <c r="B84" s="13" t="s">
        <v>12</v>
      </c>
      <c r="C84" s="14">
        <f t="shared" ref="C84:D84" si="24">SUM(C79:C83)</f>
        <v>865</v>
      </c>
      <c r="D84" s="14">
        <f t="shared" si="24"/>
        <v>898</v>
      </c>
      <c r="E84" s="14">
        <f t="shared" ref="E84:F84" si="25">SUM(E79:E83)</f>
        <v>201</v>
      </c>
      <c r="F84" s="14">
        <f t="shared" si="25"/>
        <v>244</v>
      </c>
      <c r="G84" s="14">
        <f t="shared" ref="G84:H84" si="26">SUM(G79:G83)</f>
        <v>606</v>
      </c>
      <c r="H84" s="14">
        <f t="shared" si="26"/>
        <v>703</v>
      </c>
    </row>
    <row r="85" spans="1:8" ht="7.15" customHeight="1" x14ac:dyDescent="0.2">
      <c r="A85" s="22"/>
      <c r="B85" s="11"/>
      <c r="C85" s="12"/>
      <c r="D85" s="12"/>
      <c r="E85" s="12"/>
      <c r="F85" s="12"/>
      <c r="G85" s="12"/>
      <c r="H85" s="12"/>
    </row>
    <row r="86" spans="1:8" x14ac:dyDescent="0.2">
      <c r="A86" s="22"/>
      <c r="B86" s="15" t="s">
        <v>8</v>
      </c>
      <c r="C86" s="53">
        <f>D84/C84</f>
        <v>1.0381502890173411</v>
      </c>
      <c r="D86" s="54"/>
      <c r="E86" s="53">
        <f>F84/E84</f>
        <v>1.2139303482587065</v>
      </c>
      <c r="F86" s="54"/>
      <c r="G86" s="53">
        <f>H84/G84</f>
        <v>1.1600660066006601</v>
      </c>
      <c r="H86" s="54"/>
    </row>
    <row r="88" spans="1:8" x14ac:dyDescent="0.2">
      <c r="A88" s="55" t="s">
        <v>28</v>
      </c>
      <c r="B88" s="3" t="s">
        <v>11</v>
      </c>
      <c r="C88" s="4">
        <v>1203</v>
      </c>
      <c r="D88" s="4">
        <v>1254</v>
      </c>
      <c r="E88" s="4">
        <v>272</v>
      </c>
      <c r="F88" s="4">
        <v>292</v>
      </c>
      <c r="G88" s="4">
        <v>819</v>
      </c>
      <c r="H88" s="4">
        <v>857</v>
      </c>
    </row>
    <row r="89" spans="1:8" x14ac:dyDescent="0.2">
      <c r="A89" s="55"/>
      <c r="B89" s="3" t="s">
        <v>13</v>
      </c>
      <c r="C89" s="4">
        <v>332</v>
      </c>
      <c r="D89" s="4">
        <v>430</v>
      </c>
      <c r="E89" s="4">
        <v>68</v>
      </c>
      <c r="F89" s="4">
        <v>99</v>
      </c>
      <c r="G89" s="4">
        <v>172</v>
      </c>
      <c r="H89" s="4">
        <v>284</v>
      </c>
    </row>
    <row r="90" spans="1:8" x14ac:dyDescent="0.2">
      <c r="A90" s="55"/>
      <c r="B90" s="3" t="s">
        <v>14</v>
      </c>
      <c r="C90" s="4">
        <v>103</v>
      </c>
      <c r="D90" s="4">
        <v>99</v>
      </c>
      <c r="E90" s="4">
        <v>22</v>
      </c>
      <c r="F90" s="4">
        <v>33</v>
      </c>
      <c r="G90" s="4">
        <v>69</v>
      </c>
      <c r="H90" s="4">
        <v>71</v>
      </c>
    </row>
    <row r="91" spans="1:8" x14ac:dyDescent="0.2">
      <c r="A91" s="55"/>
      <c r="B91" s="3" t="s">
        <v>15</v>
      </c>
      <c r="C91" s="4">
        <v>43</v>
      </c>
      <c r="D91" s="4">
        <v>81</v>
      </c>
      <c r="E91" s="4">
        <v>12</v>
      </c>
      <c r="F91" s="4">
        <v>25</v>
      </c>
      <c r="G91" s="4">
        <v>31</v>
      </c>
      <c r="H91" s="4">
        <v>63</v>
      </c>
    </row>
    <row r="92" spans="1:8" x14ac:dyDescent="0.2">
      <c r="A92" s="55"/>
      <c r="B92" s="3" t="s">
        <v>16</v>
      </c>
      <c r="C92" s="4">
        <v>8</v>
      </c>
      <c r="D92" s="4">
        <v>10</v>
      </c>
      <c r="E92" s="4">
        <v>0</v>
      </c>
      <c r="F92" s="4">
        <v>3</v>
      </c>
      <c r="G92" s="4">
        <v>3</v>
      </c>
      <c r="H92" s="4">
        <v>10</v>
      </c>
    </row>
    <row r="93" spans="1:8" x14ac:dyDescent="0.2">
      <c r="A93" s="55"/>
      <c r="B93" s="13" t="s">
        <v>12</v>
      </c>
      <c r="C93" s="14">
        <f t="shared" ref="C93:D93" si="27">SUM(C88:C92)</f>
        <v>1689</v>
      </c>
      <c r="D93" s="14">
        <f t="shared" si="27"/>
        <v>1874</v>
      </c>
      <c r="E93" s="14">
        <f t="shared" ref="E93:F93" si="28">SUM(E88:E92)</f>
        <v>374</v>
      </c>
      <c r="F93" s="14">
        <f t="shared" si="28"/>
        <v>452</v>
      </c>
      <c r="G93" s="14">
        <f t="shared" ref="G93:H93" si="29">SUM(G88:G92)</f>
        <v>1094</v>
      </c>
      <c r="H93" s="14">
        <f t="shared" si="29"/>
        <v>1285</v>
      </c>
    </row>
    <row r="94" spans="1:8" ht="7.15" customHeight="1" x14ac:dyDescent="0.2">
      <c r="A94" s="22"/>
      <c r="B94" s="11"/>
      <c r="C94" s="12"/>
      <c r="D94" s="12"/>
      <c r="E94" s="12"/>
      <c r="F94" s="12"/>
      <c r="G94" s="12"/>
      <c r="H94" s="12"/>
    </row>
    <row r="95" spans="1:8" x14ac:dyDescent="0.2">
      <c r="A95" s="22"/>
      <c r="B95" s="15" t="s">
        <v>8</v>
      </c>
      <c r="C95" s="53">
        <f>D93/C93</f>
        <v>1.1095322676139727</v>
      </c>
      <c r="D95" s="54"/>
      <c r="E95" s="53">
        <f>F93/E93</f>
        <v>1.2085561497326203</v>
      </c>
      <c r="F95" s="54"/>
      <c r="G95" s="53">
        <f>H93/G93</f>
        <v>1.1745886654478976</v>
      </c>
      <c r="H95" s="54"/>
    </row>
    <row r="96" spans="1:8" ht="7.5" customHeight="1" x14ac:dyDescent="0.2"/>
    <row r="97" spans="1:1" x14ac:dyDescent="0.2">
      <c r="A97" s="33" t="s">
        <v>51</v>
      </c>
    </row>
    <row r="98" spans="1:1" x14ac:dyDescent="0.2">
      <c r="A98" s="33" t="s">
        <v>6</v>
      </c>
    </row>
  </sheetData>
  <mergeCells count="40">
    <mergeCell ref="C95:D95"/>
    <mergeCell ref="A70:A75"/>
    <mergeCell ref="A79:A84"/>
    <mergeCell ref="A61:A66"/>
    <mergeCell ref="A88:A93"/>
    <mergeCell ref="C14:D14"/>
    <mergeCell ref="C23:D23"/>
    <mergeCell ref="C32:D32"/>
    <mergeCell ref="C41:D41"/>
    <mergeCell ref="C50:D50"/>
    <mergeCell ref="C59:D59"/>
    <mergeCell ref="C68:D68"/>
    <mergeCell ref="C77:D77"/>
    <mergeCell ref="C86:D86"/>
    <mergeCell ref="A52:A57"/>
    <mergeCell ref="A7:A12"/>
    <mergeCell ref="A16:A21"/>
    <mergeCell ref="A25:A30"/>
    <mergeCell ref="A34:A39"/>
    <mergeCell ref="A43:A48"/>
    <mergeCell ref="E14:F14"/>
    <mergeCell ref="E23:F23"/>
    <mergeCell ref="E32:F32"/>
    <mergeCell ref="E41:F41"/>
    <mergeCell ref="E50:F50"/>
    <mergeCell ref="E59:F59"/>
    <mergeCell ref="E68:F68"/>
    <mergeCell ref="E77:F77"/>
    <mergeCell ref="E86:F86"/>
    <mergeCell ref="E95:F95"/>
    <mergeCell ref="G14:H14"/>
    <mergeCell ref="G23:H23"/>
    <mergeCell ref="G32:H32"/>
    <mergeCell ref="G41:H41"/>
    <mergeCell ref="G50:H50"/>
    <mergeCell ref="G59:H59"/>
    <mergeCell ref="G68:H68"/>
    <mergeCell ref="G77:H77"/>
    <mergeCell ref="G86:H86"/>
    <mergeCell ref="G95:H95"/>
  </mergeCells>
  <conditionalFormatting sqref="C32:D32">
    <cfRule type="cellIs" dxfId="79" priority="55" operator="greaterThan">
      <formula>1</formula>
    </cfRule>
    <cfRule type="cellIs" dxfId="78" priority="56" operator="lessThan">
      <formula>1</formula>
    </cfRule>
  </conditionalFormatting>
  <conditionalFormatting sqref="C59:D59">
    <cfRule type="cellIs" dxfId="77" priority="49" operator="greaterThan">
      <formula>1</formula>
    </cfRule>
    <cfRule type="cellIs" dxfId="76" priority="50" operator="lessThan">
      <formula>1</formula>
    </cfRule>
  </conditionalFormatting>
  <conditionalFormatting sqref="C86:D86">
    <cfRule type="cellIs" dxfId="75" priority="43" operator="greaterThan">
      <formula>1</formula>
    </cfRule>
    <cfRule type="cellIs" dxfId="74" priority="44" operator="lessThan">
      <formula>1</formula>
    </cfRule>
  </conditionalFormatting>
  <conditionalFormatting sqref="C14:D14">
    <cfRule type="cellIs" dxfId="73" priority="59" operator="greaterThan">
      <formula>1</formula>
    </cfRule>
    <cfRule type="cellIs" dxfId="72" priority="60" operator="lessThan">
      <formula>1</formula>
    </cfRule>
  </conditionalFormatting>
  <conditionalFormatting sqref="C23:D23">
    <cfRule type="cellIs" dxfId="71" priority="57" operator="greaterThan">
      <formula>1</formula>
    </cfRule>
    <cfRule type="cellIs" dxfId="70" priority="58" operator="lessThan">
      <formula>1</formula>
    </cfRule>
  </conditionalFormatting>
  <conditionalFormatting sqref="C41:D41">
    <cfRule type="cellIs" dxfId="69" priority="53" operator="greaterThan">
      <formula>1</formula>
    </cfRule>
    <cfRule type="cellIs" dxfId="68" priority="54" operator="lessThan">
      <formula>1</formula>
    </cfRule>
  </conditionalFormatting>
  <conditionalFormatting sqref="C50:D50">
    <cfRule type="cellIs" dxfId="67" priority="51" operator="greaterThan">
      <formula>1</formula>
    </cfRule>
    <cfRule type="cellIs" dxfId="66" priority="52" operator="lessThan">
      <formula>1</formula>
    </cfRule>
  </conditionalFormatting>
  <conditionalFormatting sqref="C68:D68">
    <cfRule type="cellIs" dxfId="65" priority="47" operator="greaterThan">
      <formula>1</formula>
    </cfRule>
    <cfRule type="cellIs" dxfId="64" priority="48" operator="lessThan">
      <formula>1</formula>
    </cfRule>
  </conditionalFormatting>
  <conditionalFormatting sqref="C77:D77">
    <cfRule type="cellIs" dxfId="63" priority="45" operator="greaterThan">
      <formula>1</formula>
    </cfRule>
    <cfRule type="cellIs" dxfId="62" priority="46" operator="lessThan">
      <formula>1</formula>
    </cfRule>
  </conditionalFormatting>
  <conditionalFormatting sqref="C95:D95">
    <cfRule type="cellIs" dxfId="61" priority="41" operator="greaterThan">
      <formula>1</formula>
    </cfRule>
    <cfRule type="cellIs" dxfId="60" priority="42" operator="lessThan">
      <formula>1</formula>
    </cfRule>
  </conditionalFormatting>
  <conditionalFormatting sqref="E14:F14">
    <cfRule type="cellIs" dxfId="59" priority="39" operator="greaterThan">
      <formula>1</formula>
    </cfRule>
    <cfRule type="cellIs" dxfId="58" priority="40" operator="lessThan">
      <formula>1</formula>
    </cfRule>
  </conditionalFormatting>
  <conditionalFormatting sqref="E23:F23">
    <cfRule type="cellIs" dxfId="57" priority="37" operator="greaterThan">
      <formula>1</formula>
    </cfRule>
    <cfRule type="cellIs" dxfId="56" priority="38" operator="lessThan">
      <formula>1</formula>
    </cfRule>
  </conditionalFormatting>
  <conditionalFormatting sqref="E32:F32">
    <cfRule type="cellIs" dxfId="55" priority="35" operator="greaterThan">
      <formula>1</formula>
    </cfRule>
    <cfRule type="cellIs" dxfId="54" priority="36" operator="lessThan">
      <formula>1</formula>
    </cfRule>
  </conditionalFormatting>
  <conditionalFormatting sqref="E41:F41">
    <cfRule type="cellIs" dxfId="53" priority="33" operator="greaterThan">
      <formula>1</formula>
    </cfRule>
    <cfRule type="cellIs" dxfId="52" priority="34" operator="lessThan">
      <formula>1</formula>
    </cfRule>
  </conditionalFormatting>
  <conditionalFormatting sqref="E50:F50">
    <cfRule type="cellIs" dxfId="51" priority="31" operator="greaterThan">
      <formula>1</formula>
    </cfRule>
    <cfRule type="cellIs" dxfId="50" priority="32" operator="lessThan">
      <formula>1</formula>
    </cfRule>
  </conditionalFormatting>
  <conditionalFormatting sqref="E59:F59">
    <cfRule type="cellIs" dxfId="49" priority="29" operator="greaterThan">
      <formula>1</formula>
    </cfRule>
    <cfRule type="cellIs" dxfId="48" priority="30" operator="lessThan">
      <formula>1</formula>
    </cfRule>
  </conditionalFormatting>
  <conditionalFormatting sqref="E68:F68">
    <cfRule type="cellIs" dxfId="47" priority="27" operator="greaterThan">
      <formula>1</formula>
    </cfRule>
    <cfRule type="cellIs" dxfId="46" priority="28" operator="lessThan">
      <formula>1</formula>
    </cfRule>
  </conditionalFormatting>
  <conditionalFormatting sqref="E77:F77">
    <cfRule type="cellIs" dxfId="45" priority="25" operator="greaterThan">
      <formula>1</formula>
    </cfRule>
    <cfRule type="cellIs" dxfId="44" priority="26" operator="lessThan">
      <formula>1</formula>
    </cfRule>
  </conditionalFormatting>
  <conditionalFormatting sqref="E86:F86">
    <cfRule type="cellIs" dxfId="43" priority="23" operator="greaterThan">
      <formula>1</formula>
    </cfRule>
    <cfRule type="cellIs" dxfId="42" priority="24" operator="lessThan">
      <formula>1</formula>
    </cfRule>
  </conditionalFormatting>
  <conditionalFormatting sqref="E95:F95">
    <cfRule type="cellIs" dxfId="41" priority="21" operator="greaterThan">
      <formula>1</formula>
    </cfRule>
    <cfRule type="cellIs" dxfId="40" priority="22" operator="lessThan">
      <formula>1</formula>
    </cfRule>
  </conditionalFormatting>
  <conditionalFormatting sqref="G14:H14">
    <cfRule type="cellIs" dxfId="39" priority="19" operator="greaterThan">
      <formula>1</formula>
    </cfRule>
    <cfRule type="cellIs" dxfId="38" priority="20" operator="lessThan">
      <formula>1</formula>
    </cfRule>
  </conditionalFormatting>
  <conditionalFormatting sqref="G23:H23">
    <cfRule type="cellIs" dxfId="37" priority="17" operator="greaterThan">
      <formula>1</formula>
    </cfRule>
    <cfRule type="cellIs" dxfId="36" priority="18" operator="lessThan">
      <formula>1</formula>
    </cfRule>
  </conditionalFormatting>
  <conditionalFormatting sqref="G32:H32">
    <cfRule type="cellIs" dxfId="35" priority="15" operator="greaterThan">
      <formula>1</formula>
    </cfRule>
    <cfRule type="cellIs" dxfId="34" priority="16" operator="lessThan">
      <formula>1</formula>
    </cfRule>
  </conditionalFormatting>
  <conditionalFormatting sqref="G41:H41">
    <cfRule type="cellIs" dxfId="33" priority="13" operator="greaterThan">
      <formula>1</formula>
    </cfRule>
    <cfRule type="cellIs" dxfId="32" priority="14" operator="lessThan">
      <formula>1</formula>
    </cfRule>
  </conditionalFormatting>
  <conditionalFormatting sqref="G50:H50">
    <cfRule type="cellIs" dxfId="31" priority="11" operator="greaterThan">
      <formula>1</formula>
    </cfRule>
    <cfRule type="cellIs" dxfId="30" priority="12" operator="lessThan">
      <formula>1</formula>
    </cfRule>
  </conditionalFormatting>
  <conditionalFormatting sqref="G59:H59">
    <cfRule type="cellIs" dxfId="29" priority="9" operator="greaterThan">
      <formula>1</formula>
    </cfRule>
    <cfRule type="cellIs" dxfId="28" priority="10" operator="lessThan">
      <formula>1</formula>
    </cfRule>
  </conditionalFormatting>
  <conditionalFormatting sqref="G68:H68">
    <cfRule type="cellIs" dxfId="27" priority="7" operator="greaterThan">
      <formula>1</formula>
    </cfRule>
    <cfRule type="cellIs" dxfId="26" priority="8" operator="lessThan">
      <formula>1</formula>
    </cfRule>
  </conditionalFormatting>
  <conditionalFormatting sqref="G77:H77">
    <cfRule type="cellIs" dxfId="25" priority="5" operator="greaterThan">
      <formula>1</formula>
    </cfRule>
    <cfRule type="cellIs" dxfId="24" priority="6" operator="lessThan">
      <formula>1</formula>
    </cfRule>
  </conditionalFormatting>
  <conditionalFormatting sqref="G86:H86">
    <cfRule type="cellIs" dxfId="23" priority="3" operator="greaterThan">
      <formula>1</formula>
    </cfRule>
    <cfRule type="cellIs" dxfId="22" priority="4" operator="lessThan">
      <formula>1</formula>
    </cfRule>
  </conditionalFormatting>
  <conditionalFormatting sqref="G95:H95">
    <cfRule type="cellIs" dxfId="21" priority="1" operator="greaterThan">
      <formula>1</formula>
    </cfRule>
    <cfRule type="cellIs" dxfId="20" priority="2" operator="lessThan">
      <formula>1</formula>
    </cfRule>
  </conditionalFormatting>
  <pageMargins left="0.11811023622047245" right="0.11811023622047245" top="0.15748031496062992" bottom="0.15748031496062992" header="0.11811023622047245" footer="0.11811023622047245"/>
  <pageSetup paperSize="9" scale="94" fitToHeight="2" orientation="portrait" r:id="rId1"/>
  <rowBreaks count="1" manualBreakCount="1">
    <brk id="6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GridLines="0" zoomScaleNormal="100" workbookViewId="0">
      <selection activeCell="H6" sqref="H6:H23"/>
    </sheetView>
  </sheetViews>
  <sheetFormatPr defaultColWidth="9.140625" defaultRowHeight="12.75" x14ac:dyDescent="0.2"/>
  <cols>
    <col min="1" max="1" width="24.42578125" style="10" customWidth="1"/>
    <col min="2" max="2" width="22.7109375" style="1" customWidth="1"/>
    <col min="3" max="3" width="12.140625" style="1" customWidth="1"/>
    <col min="4" max="4" width="12" style="1" customWidth="1"/>
    <col min="5" max="5" width="3" style="23" customWidth="1"/>
    <col min="6" max="7" width="9.140625" style="1"/>
    <col min="8" max="8" width="44.85546875" style="1" bestFit="1" customWidth="1"/>
    <col min="9" max="12" width="9.140625" style="1"/>
    <col min="13" max="13" width="44.85546875" style="1" bestFit="1" customWidth="1"/>
    <col min="14" max="14" width="41.85546875" style="1" bestFit="1" customWidth="1"/>
    <col min="15" max="16384" width="9.140625" style="1"/>
  </cols>
  <sheetData>
    <row r="1" spans="1:6" ht="15.75" x14ac:dyDescent="0.25">
      <c r="A1" s="8" t="s">
        <v>18</v>
      </c>
    </row>
    <row r="2" spans="1:6" ht="15" x14ac:dyDescent="0.25">
      <c r="A2" s="9" t="s">
        <v>9</v>
      </c>
    </row>
    <row r="3" spans="1:6" x14ac:dyDescent="0.2">
      <c r="A3" s="29" t="s">
        <v>10</v>
      </c>
      <c r="B3" s="30"/>
      <c r="E3" s="1"/>
    </row>
    <row r="4" spans="1:6" x14ac:dyDescent="0.2">
      <c r="A4" s="35" t="s">
        <v>50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47" t="s">
        <v>47</v>
      </c>
      <c r="D6" s="26" t="s">
        <v>55</v>
      </c>
      <c r="E6" s="24"/>
      <c r="F6" s="7" t="s">
        <v>30</v>
      </c>
    </row>
    <row r="7" spans="1:6" s="18" customFormat="1" ht="27" customHeight="1" x14ac:dyDescent="0.25">
      <c r="A7" s="27" t="s">
        <v>19</v>
      </c>
      <c r="B7" s="19" t="s">
        <v>12</v>
      </c>
      <c r="C7" s="48">
        <v>4055</v>
      </c>
      <c r="D7" s="20">
        <v>3488</v>
      </c>
      <c r="E7" s="25"/>
      <c r="F7" s="21">
        <f>(D7-C7)/C7</f>
        <v>-0.13982737361282369</v>
      </c>
    </row>
    <row r="8" spans="1:6" ht="14.45" customHeight="1" x14ac:dyDescent="0.2">
      <c r="A8" s="28"/>
      <c r="B8" s="11"/>
      <c r="C8" s="49"/>
      <c r="D8" s="16"/>
      <c r="E8" s="16"/>
      <c r="F8" s="17"/>
    </row>
    <row r="9" spans="1:6" ht="27" customHeight="1" x14ac:dyDescent="0.2">
      <c r="A9" s="27" t="s">
        <v>20</v>
      </c>
      <c r="B9" s="19" t="s">
        <v>12</v>
      </c>
      <c r="C9" s="48">
        <v>462</v>
      </c>
      <c r="D9" s="20">
        <v>473</v>
      </c>
      <c r="E9" s="25"/>
      <c r="F9" s="21">
        <f>(D9-C9)/C9</f>
        <v>2.3809523809523808E-2</v>
      </c>
    </row>
    <row r="10" spans="1:6" ht="12.75" customHeight="1" x14ac:dyDescent="0.2">
      <c r="C10" s="50"/>
      <c r="D10" s="2"/>
      <c r="E10" s="12"/>
      <c r="F10" s="2"/>
    </row>
    <row r="11" spans="1:6" s="18" customFormat="1" ht="27" customHeight="1" x14ac:dyDescent="0.25">
      <c r="A11" s="27" t="s">
        <v>21</v>
      </c>
      <c r="B11" s="19" t="s">
        <v>12</v>
      </c>
      <c r="C11" s="48">
        <v>2346</v>
      </c>
      <c r="D11" s="20">
        <v>2299</v>
      </c>
      <c r="E11" s="25"/>
      <c r="F11" s="21">
        <f>(D11-C11)/C11</f>
        <v>-2.0034100596760442E-2</v>
      </c>
    </row>
    <row r="12" spans="1:6" x14ac:dyDescent="0.2">
      <c r="C12" s="50"/>
      <c r="D12" s="2"/>
      <c r="E12" s="12"/>
    </row>
    <row r="13" spans="1:6" s="18" customFormat="1" ht="27" customHeight="1" x14ac:dyDescent="0.25">
      <c r="A13" s="27" t="s">
        <v>22</v>
      </c>
      <c r="B13" s="19" t="s">
        <v>12</v>
      </c>
      <c r="C13" s="48">
        <v>1308</v>
      </c>
      <c r="D13" s="20">
        <v>1072</v>
      </c>
      <c r="E13" s="25"/>
      <c r="F13" s="21">
        <f>(D13-C13)/C13</f>
        <v>-0.18042813455657492</v>
      </c>
    </row>
    <row r="14" spans="1:6" x14ac:dyDescent="0.2">
      <c r="C14" s="50"/>
      <c r="D14" s="2"/>
      <c r="E14" s="12"/>
    </row>
    <row r="15" spans="1:6" s="18" customFormat="1" ht="27" customHeight="1" x14ac:dyDescent="0.25">
      <c r="A15" s="27" t="s">
        <v>29</v>
      </c>
      <c r="B15" s="19" t="s">
        <v>12</v>
      </c>
      <c r="C15" s="48">
        <v>2018</v>
      </c>
      <c r="D15" s="20">
        <v>1478</v>
      </c>
      <c r="E15" s="25"/>
      <c r="F15" s="21">
        <f>(D15-C15)/C15</f>
        <v>-0.26759167492566899</v>
      </c>
    </row>
    <row r="16" spans="1:6" x14ac:dyDescent="0.2">
      <c r="C16" s="50"/>
      <c r="D16" s="2"/>
      <c r="E16" s="12"/>
    </row>
    <row r="17" spans="1:6" s="18" customFormat="1" ht="27" customHeight="1" x14ac:dyDescent="0.25">
      <c r="A17" s="27" t="s">
        <v>24</v>
      </c>
      <c r="B17" s="19" t="s">
        <v>12</v>
      </c>
      <c r="C17" s="48">
        <v>2098</v>
      </c>
      <c r="D17" s="20">
        <v>2398</v>
      </c>
      <c r="E17" s="25"/>
      <c r="F17" s="21">
        <f>(D17-C17)/C17</f>
        <v>0.14299332697807435</v>
      </c>
    </row>
    <row r="18" spans="1:6" x14ac:dyDescent="0.2">
      <c r="C18" s="30"/>
    </row>
    <row r="19" spans="1:6" s="18" customFormat="1" ht="27" customHeight="1" x14ac:dyDescent="0.25">
      <c r="A19" s="27" t="s">
        <v>25</v>
      </c>
      <c r="B19" s="19" t="s">
        <v>12</v>
      </c>
      <c r="C19" s="48">
        <v>2767</v>
      </c>
      <c r="D19" s="20">
        <v>2396</v>
      </c>
      <c r="E19" s="25"/>
      <c r="F19" s="21">
        <f>(D19-C19)/C19</f>
        <v>-0.13408023129743404</v>
      </c>
    </row>
    <row r="20" spans="1:6" x14ac:dyDescent="0.2">
      <c r="C20" s="30"/>
    </row>
    <row r="21" spans="1:6" s="18" customFormat="1" ht="27" customHeight="1" x14ac:dyDescent="0.25">
      <c r="A21" s="27" t="s">
        <v>26</v>
      </c>
      <c r="B21" s="19" t="s">
        <v>12</v>
      </c>
      <c r="C21" s="48">
        <v>14370</v>
      </c>
      <c r="D21" s="20">
        <v>13317</v>
      </c>
      <c r="E21" s="25"/>
      <c r="F21" s="21">
        <f>(D21-C21)/C21</f>
        <v>-7.3277661795407095E-2</v>
      </c>
    </row>
    <row r="22" spans="1:6" x14ac:dyDescent="0.2">
      <c r="C22" s="50"/>
      <c r="D22" s="2"/>
      <c r="E22" s="12"/>
    </row>
    <row r="23" spans="1:6" s="18" customFormat="1" ht="27" customHeight="1" x14ac:dyDescent="0.25">
      <c r="A23" s="27" t="s">
        <v>27</v>
      </c>
      <c r="B23" s="19" t="s">
        <v>12</v>
      </c>
      <c r="C23" s="48">
        <v>957</v>
      </c>
      <c r="D23" s="20">
        <v>970</v>
      </c>
      <c r="E23" s="25"/>
      <c r="F23" s="21">
        <f>(D23-C23)/C23</f>
        <v>1.3584117032392894E-2</v>
      </c>
    </row>
    <row r="24" spans="1:6" x14ac:dyDescent="0.2">
      <c r="C24" s="30"/>
    </row>
    <row r="25" spans="1:6" s="18" customFormat="1" ht="27" customHeight="1" x14ac:dyDescent="0.25">
      <c r="A25" s="27" t="s">
        <v>28</v>
      </c>
      <c r="B25" s="19" t="s">
        <v>12</v>
      </c>
      <c r="C25" s="48">
        <v>1972</v>
      </c>
      <c r="D25" s="20">
        <v>1507</v>
      </c>
      <c r="E25" s="25"/>
      <c r="F25" s="21">
        <f>(D25-C25)/C25</f>
        <v>-0.23580121703853954</v>
      </c>
    </row>
    <row r="27" spans="1:6" x14ac:dyDescent="0.2">
      <c r="A27" s="33" t="s">
        <v>51</v>
      </c>
    </row>
    <row r="28" spans="1:6" x14ac:dyDescent="0.2">
      <c r="A28" s="33" t="s">
        <v>6</v>
      </c>
    </row>
  </sheetData>
  <conditionalFormatting sqref="F7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F9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F11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13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5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7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9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21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showGridLines="0" workbookViewId="0">
      <selection activeCell="P34" sqref="P34"/>
    </sheetView>
  </sheetViews>
  <sheetFormatPr defaultColWidth="9.140625" defaultRowHeight="12.75" x14ac:dyDescent="0.2"/>
  <cols>
    <col min="1" max="1" width="15.28515625" style="45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11.57031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18</v>
      </c>
    </row>
    <row r="2" spans="1:15" ht="15" x14ac:dyDescent="0.25">
      <c r="A2" s="34" t="s">
        <v>17</v>
      </c>
    </row>
    <row r="3" spans="1:15" x14ac:dyDescent="0.2">
      <c r="A3" s="35" t="s">
        <v>10</v>
      </c>
      <c r="B3" s="36"/>
    </row>
    <row r="4" spans="1:15" x14ac:dyDescent="0.2">
      <c r="A4" s="35" t="s">
        <v>50</v>
      </c>
      <c r="B4" s="36"/>
    </row>
    <row r="6" spans="1:15" x14ac:dyDescent="0.2">
      <c r="A6" s="37" t="s">
        <v>1</v>
      </c>
      <c r="B6" s="37" t="s">
        <v>2</v>
      </c>
      <c r="C6" s="51" t="s">
        <v>46</v>
      </c>
      <c r="D6" s="51">
        <v>2008</v>
      </c>
      <c r="E6" s="51">
        <v>2009</v>
      </c>
      <c r="F6" s="51">
        <v>2010</v>
      </c>
      <c r="G6" s="51">
        <v>2011</v>
      </c>
      <c r="H6" s="51">
        <v>2012</v>
      </c>
      <c r="I6" s="51">
        <v>2013</v>
      </c>
      <c r="J6" s="51">
        <v>2014</v>
      </c>
      <c r="K6" s="51">
        <v>2015</v>
      </c>
      <c r="L6" s="51">
        <v>2016</v>
      </c>
      <c r="M6" s="51">
        <v>2017</v>
      </c>
      <c r="N6" s="52">
        <v>43373</v>
      </c>
      <c r="O6" s="52" t="s">
        <v>0</v>
      </c>
    </row>
    <row r="7" spans="1:15" ht="12.75" customHeight="1" x14ac:dyDescent="0.2">
      <c r="A7" s="56" t="s">
        <v>31</v>
      </c>
      <c r="B7" s="38" t="s">
        <v>11</v>
      </c>
      <c r="C7" s="39">
        <v>1</v>
      </c>
      <c r="D7" s="39"/>
      <c r="E7" s="39">
        <v>1</v>
      </c>
      <c r="F7" s="39"/>
      <c r="G7" s="39">
        <v>1</v>
      </c>
      <c r="H7" s="39">
        <v>2</v>
      </c>
      <c r="I7" s="39">
        <v>2</v>
      </c>
      <c r="J7" s="39">
        <v>6</v>
      </c>
      <c r="K7" s="39">
        <v>14</v>
      </c>
      <c r="L7" s="39">
        <v>30</v>
      </c>
      <c r="M7" s="39">
        <v>119</v>
      </c>
      <c r="N7" s="39">
        <v>605</v>
      </c>
      <c r="O7" s="39">
        <v>781</v>
      </c>
    </row>
    <row r="8" spans="1:15" x14ac:dyDescent="0.2">
      <c r="A8" s="57"/>
      <c r="B8" s="38" t="s">
        <v>13</v>
      </c>
      <c r="C8" s="39">
        <v>58</v>
      </c>
      <c r="D8" s="39">
        <v>50</v>
      </c>
      <c r="E8" s="39">
        <v>66</v>
      </c>
      <c r="F8" s="39">
        <v>89</v>
      </c>
      <c r="G8" s="39">
        <v>121</v>
      </c>
      <c r="H8" s="39">
        <v>162</v>
      </c>
      <c r="I8" s="39">
        <v>163</v>
      </c>
      <c r="J8" s="39">
        <v>154</v>
      </c>
      <c r="K8" s="39">
        <v>201</v>
      </c>
      <c r="L8" s="39">
        <v>342</v>
      </c>
      <c r="M8" s="39">
        <v>361</v>
      </c>
      <c r="N8" s="39">
        <v>248</v>
      </c>
      <c r="O8" s="39">
        <v>2015</v>
      </c>
    </row>
    <row r="9" spans="1:15" x14ac:dyDescent="0.2">
      <c r="A9" s="57"/>
      <c r="B9" s="38" t="s">
        <v>14</v>
      </c>
      <c r="C9" s="39">
        <v>1</v>
      </c>
      <c r="D9" s="39">
        <v>1</v>
      </c>
      <c r="E9" s="39"/>
      <c r="F9" s="39">
        <v>1</v>
      </c>
      <c r="G9" s="39">
        <v>1</v>
      </c>
      <c r="H9" s="39"/>
      <c r="I9" s="39"/>
      <c r="J9" s="39"/>
      <c r="K9" s="39"/>
      <c r="L9" s="39"/>
      <c r="M9" s="39">
        <v>1</v>
      </c>
      <c r="N9" s="39">
        <v>49</v>
      </c>
      <c r="O9" s="39">
        <v>54</v>
      </c>
    </row>
    <row r="10" spans="1:15" x14ac:dyDescent="0.2">
      <c r="A10" s="57"/>
      <c r="B10" s="38" t="s">
        <v>32</v>
      </c>
      <c r="C10" s="39">
        <v>23</v>
      </c>
      <c r="D10" s="39">
        <v>4</v>
      </c>
      <c r="E10" s="39">
        <v>9</v>
      </c>
      <c r="F10" s="39">
        <v>17</v>
      </c>
      <c r="G10" s="39">
        <v>21</v>
      </c>
      <c r="H10" s="39">
        <v>30</v>
      </c>
      <c r="I10" s="39">
        <v>51</v>
      </c>
      <c r="J10" s="39">
        <v>91</v>
      </c>
      <c r="K10" s="39">
        <v>100</v>
      </c>
      <c r="L10" s="39">
        <v>100</v>
      </c>
      <c r="M10" s="39">
        <v>86</v>
      </c>
      <c r="N10" s="39">
        <v>65</v>
      </c>
      <c r="O10" s="39">
        <v>597</v>
      </c>
    </row>
    <row r="11" spans="1:15" x14ac:dyDescent="0.2">
      <c r="A11" s="57"/>
      <c r="B11" s="38" t="s">
        <v>16</v>
      </c>
      <c r="C11" s="39">
        <v>5</v>
      </c>
      <c r="D11" s="40"/>
      <c r="E11" s="40">
        <v>3</v>
      </c>
      <c r="F11" s="39">
        <v>3</v>
      </c>
      <c r="G11" s="39">
        <v>1</v>
      </c>
      <c r="H11" s="39"/>
      <c r="I11" s="39">
        <v>1</v>
      </c>
      <c r="J11" s="39">
        <v>4</v>
      </c>
      <c r="K11" s="39">
        <v>9</v>
      </c>
      <c r="L11" s="39">
        <v>1</v>
      </c>
      <c r="M11" s="39">
        <v>10</v>
      </c>
      <c r="N11" s="39">
        <v>4</v>
      </c>
      <c r="O11" s="39">
        <v>41</v>
      </c>
    </row>
    <row r="12" spans="1:15" x14ac:dyDescent="0.2">
      <c r="A12" s="57"/>
      <c r="B12" s="41" t="s">
        <v>33</v>
      </c>
      <c r="C12" s="42">
        <v>88</v>
      </c>
      <c r="D12" s="42">
        <v>55</v>
      </c>
      <c r="E12" s="42">
        <v>79</v>
      </c>
      <c r="F12" s="42">
        <v>110</v>
      </c>
      <c r="G12" s="42">
        <v>145</v>
      </c>
      <c r="H12" s="42">
        <v>194</v>
      </c>
      <c r="I12" s="42">
        <v>217</v>
      </c>
      <c r="J12" s="42">
        <v>255</v>
      </c>
      <c r="K12" s="42">
        <v>324</v>
      </c>
      <c r="L12" s="42">
        <v>473</v>
      </c>
      <c r="M12" s="42">
        <v>577</v>
      </c>
      <c r="N12" s="42">
        <v>971</v>
      </c>
      <c r="O12" s="42">
        <v>3488</v>
      </c>
    </row>
    <row r="13" spans="1:15" x14ac:dyDescent="0.2">
      <c r="A13" s="58"/>
      <c r="B13" s="43" t="s">
        <v>34</v>
      </c>
      <c r="C13" s="44">
        <v>2.5229357798165101E-2</v>
      </c>
      <c r="D13" s="44">
        <v>1.57683486238532E-2</v>
      </c>
      <c r="E13" s="44">
        <v>2.2649082568807301E-2</v>
      </c>
      <c r="F13" s="44">
        <v>3.1536697247706399E-2</v>
      </c>
      <c r="G13" s="44">
        <v>4.15711009174312E-2</v>
      </c>
      <c r="H13" s="44">
        <v>5.5619266055045899E-2</v>
      </c>
      <c r="I13" s="44">
        <v>6.2213302752293601E-2</v>
      </c>
      <c r="J13" s="44">
        <v>7.31077981651376E-2</v>
      </c>
      <c r="K13" s="44">
        <v>9.2889908256880704E-2</v>
      </c>
      <c r="L13" s="44">
        <v>0.13560779816513799</v>
      </c>
      <c r="M13" s="44">
        <v>0.165424311926606</v>
      </c>
      <c r="N13" s="44">
        <v>0.27838302752293598</v>
      </c>
      <c r="O13" s="44">
        <v>1</v>
      </c>
    </row>
    <row r="14" spans="1:15" x14ac:dyDescent="0.2">
      <c r="C14" s="46"/>
      <c r="D14" s="46"/>
      <c r="E14" s="46"/>
      <c r="F14" s="46"/>
      <c r="G14" s="46"/>
    </row>
    <row r="15" spans="1:15" ht="12.75" customHeight="1" x14ac:dyDescent="0.2">
      <c r="A15" s="56" t="s">
        <v>35</v>
      </c>
      <c r="B15" s="38" t="s">
        <v>11</v>
      </c>
      <c r="C15" s="39"/>
      <c r="D15" s="39"/>
      <c r="E15" s="39"/>
      <c r="F15" s="39"/>
      <c r="G15" s="39"/>
      <c r="H15" s="39"/>
      <c r="I15" s="39"/>
      <c r="J15" s="39"/>
      <c r="K15" s="39">
        <v>1</v>
      </c>
      <c r="L15" s="39">
        <v>4</v>
      </c>
      <c r="M15" s="39">
        <v>7</v>
      </c>
      <c r="N15" s="39">
        <v>116</v>
      </c>
      <c r="O15" s="39">
        <v>128</v>
      </c>
    </row>
    <row r="16" spans="1:15" x14ac:dyDescent="0.2">
      <c r="A16" s="57"/>
      <c r="B16" s="38" t="s">
        <v>13</v>
      </c>
      <c r="C16" s="39"/>
      <c r="D16" s="39"/>
      <c r="E16" s="39"/>
      <c r="F16" s="39"/>
      <c r="G16" s="39">
        <v>2</v>
      </c>
      <c r="H16" s="39">
        <v>4</v>
      </c>
      <c r="I16" s="39">
        <v>8</v>
      </c>
      <c r="J16" s="39">
        <v>14</v>
      </c>
      <c r="K16" s="39">
        <v>30</v>
      </c>
      <c r="L16" s="39">
        <v>61</v>
      </c>
      <c r="M16" s="39">
        <v>71</v>
      </c>
      <c r="N16" s="39">
        <v>66</v>
      </c>
      <c r="O16" s="39">
        <v>256</v>
      </c>
    </row>
    <row r="17" spans="1:15" x14ac:dyDescent="0.2">
      <c r="A17" s="57"/>
      <c r="B17" s="38" t="s">
        <v>14</v>
      </c>
      <c r="C17" s="39"/>
      <c r="D17" s="39"/>
      <c r="E17" s="39"/>
      <c r="F17" s="39"/>
      <c r="G17" s="39">
        <v>2</v>
      </c>
      <c r="H17" s="39"/>
      <c r="I17" s="39"/>
      <c r="J17" s="39"/>
      <c r="K17" s="39"/>
      <c r="L17" s="39"/>
      <c r="M17" s="39"/>
      <c r="N17" s="39">
        <v>7</v>
      </c>
      <c r="O17" s="39">
        <v>9</v>
      </c>
    </row>
    <row r="18" spans="1:15" x14ac:dyDescent="0.2">
      <c r="A18" s="57"/>
      <c r="B18" s="38" t="s">
        <v>32</v>
      </c>
      <c r="C18" s="39">
        <v>1</v>
      </c>
      <c r="D18" s="39">
        <v>1</v>
      </c>
      <c r="E18" s="39"/>
      <c r="F18" s="39">
        <v>1</v>
      </c>
      <c r="G18" s="39"/>
      <c r="H18" s="39">
        <v>2</v>
      </c>
      <c r="I18" s="39">
        <v>1</v>
      </c>
      <c r="J18" s="39">
        <v>7</v>
      </c>
      <c r="K18" s="39">
        <v>10</v>
      </c>
      <c r="L18" s="39">
        <v>16</v>
      </c>
      <c r="M18" s="39">
        <v>20</v>
      </c>
      <c r="N18" s="39">
        <v>9</v>
      </c>
      <c r="O18" s="39">
        <v>68</v>
      </c>
    </row>
    <row r="19" spans="1:15" x14ac:dyDescent="0.2">
      <c r="A19" s="57"/>
      <c r="B19" s="38" t="s">
        <v>16</v>
      </c>
      <c r="C19" s="39">
        <v>1</v>
      </c>
      <c r="D19" s="40"/>
      <c r="E19" s="40"/>
      <c r="F19" s="39"/>
      <c r="G19" s="39"/>
      <c r="H19" s="39">
        <v>2</v>
      </c>
      <c r="I19" s="39">
        <v>1</v>
      </c>
      <c r="J19" s="39">
        <v>2</v>
      </c>
      <c r="K19" s="39">
        <v>1</v>
      </c>
      <c r="L19" s="39">
        <v>2</v>
      </c>
      <c r="M19" s="39">
        <v>1</v>
      </c>
      <c r="N19" s="39">
        <v>2</v>
      </c>
      <c r="O19" s="39">
        <v>12</v>
      </c>
    </row>
    <row r="20" spans="1:15" x14ac:dyDescent="0.2">
      <c r="A20" s="57"/>
      <c r="B20" s="41" t="s">
        <v>33</v>
      </c>
      <c r="C20" s="42">
        <v>2</v>
      </c>
      <c r="D20" s="42">
        <v>1</v>
      </c>
      <c r="E20" s="42"/>
      <c r="F20" s="42">
        <v>1</v>
      </c>
      <c r="G20" s="42">
        <v>4</v>
      </c>
      <c r="H20" s="42">
        <v>8</v>
      </c>
      <c r="I20" s="42">
        <v>10</v>
      </c>
      <c r="J20" s="42">
        <v>23</v>
      </c>
      <c r="K20" s="42">
        <v>42</v>
      </c>
      <c r="L20" s="42">
        <v>83</v>
      </c>
      <c r="M20" s="42">
        <v>99</v>
      </c>
      <c r="N20" s="42">
        <v>200</v>
      </c>
      <c r="O20" s="42">
        <v>473</v>
      </c>
    </row>
    <row r="21" spans="1:15" x14ac:dyDescent="0.2">
      <c r="A21" s="58"/>
      <c r="B21" s="43" t="s">
        <v>34</v>
      </c>
      <c r="C21" s="44">
        <v>4.2283298097251596E-3</v>
      </c>
      <c r="D21" s="44">
        <v>2.1141649048625798E-3</v>
      </c>
      <c r="E21" s="44"/>
      <c r="F21" s="44">
        <v>2.1141649048625798E-3</v>
      </c>
      <c r="G21" s="44">
        <v>8.4566596194503192E-3</v>
      </c>
      <c r="H21" s="44">
        <v>1.69133192389006E-2</v>
      </c>
      <c r="I21" s="44">
        <v>2.11416490486258E-2</v>
      </c>
      <c r="J21" s="44">
        <v>4.8625792811839298E-2</v>
      </c>
      <c r="K21" s="44">
        <v>8.8794926004228295E-2</v>
      </c>
      <c r="L21" s="44">
        <v>0.17547568710359401</v>
      </c>
      <c r="M21" s="44">
        <v>0.209302325581395</v>
      </c>
      <c r="N21" s="44">
        <v>0.42283298097251598</v>
      </c>
      <c r="O21" s="44">
        <v>1</v>
      </c>
    </row>
    <row r="22" spans="1:15" x14ac:dyDescent="0.2">
      <c r="C22" s="46"/>
      <c r="D22" s="46"/>
      <c r="E22" s="46"/>
      <c r="F22" s="46"/>
      <c r="G22" s="46"/>
    </row>
    <row r="23" spans="1:15" ht="12.75" customHeight="1" x14ac:dyDescent="0.2">
      <c r="A23" s="56" t="s">
        <v>36</v>
      </c>
      <c r="B23" s="38" t="s">
        <v>11</v>
      </c>
      <c r="C23" s="39"/>
      <c r="D23" s="39"/>
      <c r="E23" s="39">
        <v>1</v>
      </c>
      <c r="F23" s="39">
        <v>15</v>
      </c>
      <c r="G23" s="39">
        <v>21</v>
      </c>
      <c r="H23" s="39">
        <v>7</v>
      </c>
      <c r="I23" s="39">
        <v>32</v>
      </c>
      <c r="J23" s="39">
        <v>17</v>
      </c>
      <c r="K23" s="39">
        <v>9</v>
      </c>
      <c r="L23" s="39">
        <v>21</v>
      </c>
      <c r="M23" s="39">
        <v>27</v>
      </c>
      <c r="N23" s="39">
        <v>236</v>
      </c>
      <c r="O23" s="39">
        <v>386</v>
      </c>
    </row>
    <row r="24" spans="1:15" x14ac:dyDescent="0.2">
      <c r="A24" s="57"/>
      <c r="B24" s="38" t="s">
        <v>13</v>
      </c>
      <c r="C24" s="39">
        <v>31</v>
      </c>
      <c r="D24" s="39">
        <v>9</v>
      </c>
      <c r="E24" s="39">
        <v>29</v>
      </c>
      <c r="F24" s="39">
        <v>36</v>
      </c>
      <c r="G24" s="39">
        <v>57</v>
      </c>
      <c r="H24" s="39">
        <v>138</v>
      </c>
      <c r="I24" s="39">
        <v>153</v>
      </c>
      <c r="J24" s="39">
        <v>161</v>
      </c>
      <c r="K24" s="39">
        <v>161</v>
      </c>
      <c r="L24" s="39">
        <v>236</v>
      </c>
      <c r="M24" s="39">
        <v>277</v>
      </c>
      <c r="N24" s="39">
        <v>169</v>
      </c>
      <c r="O24" s="39">
        <v>1457</v>
      </c>
    </row>
    <row r="25" spans="1:15" x14ac:dyDescent="0.2">
      <c r="A25" s="57"/>
      <c r="B25" s="38" t="s">
        <v>14</v>
      </c>
      <c r="C25" s="39"/>
      <c r="D25" s="39"/>
      <c r="E25" s="39"/>
      <c r="F25" s="39"/>
      <c r="G25" s="39"/>
      <c r="H25" s="39"/>
      <c r="I25" s="39"/>
      <c r="J25" s="39"/>
      <c r="K25" s="39"/>
      <c r="L25" s="39">
        <v>1</v>
      </c>
      <c r="M25" s="39">
        <v>5</v>
      </c>
      <c r="N25" s="39">
        <v>24</v>
      </c>
      <c r="O25" s="39">
        <v>30</v>
      </c>
    </row>
    <row r="26" spans="1:15" x14ac:dyDescent="0.2">
      <c r="A26" s="57"/>
      <c r="B26" s="38" t="s">
        <v>32</v>
      </c>
      <c r="C26" s="39">
        <v>9</v>
      </c>
      <c r="D26" s="39">
        <v>4</v>
      </c>
      <c r="E26" s="39">
        <v>6</v>
      </c>
      <c r="F26" s="39">
        <v>15</v>
      </c>
      <c r="G26" s="39">
        <v>17</v>
      </c>
      <c r="H26" s="39">
        <v>21</v>
      </c>
      <c r="I26" s="39">
        <v>51</v>
      </c>
      <c r="J26" s="39">
        <v>65</v>
      </c>
      <c r="K26" s="39">
        <v>63</v>
      </c>
      <c r="L26" s="39">
        <v>61</v>
      </c>
      <c r="M26" s="39">
        <v>54</v>
      </c>
      <c r="N26" s="39">
        <v>40</v>
      </c>
      <c r="O26" s="39">
        <v>406</v>
      </c>
    </row>
    <row r="27" spans="1:15" x14ac:dyDescent="0.2">
      <c r="A27" s="57"/>
      <c r="B27" s="38" t="s">
        <v>16</v>
      </c>
      <c r="C27" s="39"/>
      <c r="D27" s="40">
        <v>1</v>
      </c>
      <c r="E27" s="40">
        <v>1</v>
      </c>
      <c r="F27" s="39">
        <v>1</v>
      </c>
      <c r="G27" s="39"/>
      <c r="H27" s="39"/>
      <c r="I27" s="39">
        <v>2</v>
      </c>
      <c r="J27" s="39">
        <v>2</v>
      </c>
      <c r="K27" s="39"/>
      <c r="L27" s="39">
        <v>1</v>
      </c>
      <c r="M27" s="39">
        <v>5</v>
      </c>
      <c r="N27" s="39">
        <v>7</v>
      </c>
      <c r="O27" s="39">
        <v>20</v>
      </c>
    </row>
    <row r="28" spans="1:15" x14ac:dyDescent="0.2">
      <c r="A28" s="57"/>
      <c r="B28" s="41" t="s">
        <v>33</v>
      </c>
      <c r="C28" s="42">
        <v>40</v>
      </c>
      <c r="D28" s="42">
        <v>14</v>
      </c>
      <c r="E28" s="42">
        <v>37</v>
      </c>
      <c r="F28" s="42">
        <v>67</v>
      </c>
      <c r="G28" s="42">
        <v>95</v>
      </c>
      <c r="H28" s="42">
        <v>166</v>
      </c>
      <c r="I28" s="42">
        <v>238</v>
      </c>
      <c r="J28" s="42">
        <v>245</v>
      </c>
      <c r="K28" s="42">
        <v>233</v>
      </c>
      <c r="L28" s="42">
        <v>320</v>
      </c>
      <c r="M28" s="42">
        <v>368</v>
      </c>
      <c r="N28" s="42">
        <v>476</v>
      </c>
      <c r="O28" s="42">
        <v>2299</v>
      </c>
    </row>
    <row r="29" spans="1:15" x14ac:dyDescent="0.2">
      <c r="A29" s="58"/>
      <c r="B29" s="43" t="s">
        <v>34</v>
      </c>
      <c r="C29" s="44">
        <v>1.7398869073510199E-2</v>
      </c>
      <c r="D29" s="44">
        <v>6.0896041757285803E-3</v>
      </c>
      <c r="E29" s="44">
        <v>1.6093953892997E-2</v>
      </c>
      <c r="F29" s="44">
        <v>2.9143105698129598E-2</v>
      </c>
      <c r="G29" s="44">
        <v>4.1322314049586799E-2</v>
      </c>
      <c r="H29" s="44">
        <v>7.22053066550674E-2</v>
      </c>
      <c r="I29" s="44">
        <v>0.10352327098738601</v>
      </c>
      <c r="J29" s="44">
        <v>0.10656807307525</v>
      </c>
      <c r="K29" s="44">
        <v>0.101348412353197</v>
      </c>
      <c r="L29" s="44">
        <v>0.13919095258808201</v>
      </c>
      <c r="M29" s="44">
        <v>0.16006959547629401</v>
      </c>
      <c r="N29" s="44">
        <v>0.20704654197477201</v>
      </c>
      <c r="O29" s="44">
        <v>1</v>
      </c>
    </row>
    <row r="30" spans="1:15" x14ac:dyDescent="0.2">
      <c r="C30" s="46"/>
      <c r="D30" s="46"/>
      <c r="E30" s="46"/>
      <c r="F30" s="46"/>
      <c r="G30" s="46"/>
    </row>
    <row r="31" spans="1:15" ht="12.75" customHeight="1" x14ac:dyDescent="0.2">
      <c r="A31" s="56" t="s">
        <v>37</v>
      </c>
      <c r="B31" s="38" t="s">
        <v>11</v>
      </c>
      <c r="C31" s="39"/>
      <c r="D31" s="39"/>
      <c r="E31" s="39"/>
      <c r="F31" s="39">
        <v>1</v>
      </c>
      <c r="G31" s="39">
        <v>1</v>
      </c>
      <c r="H31" s="39">
        <v>4</v>
      </c>
      <c r="I31" s="39">
        <v>4</v>
      </c>
      <c r="J31" s="39">
        <v>6</v>
      </c>
      <c r="K31" s="39">
        <v>2</v>
      </c>
      <c r="L31" s="39">
        <v>5</v>
      </c>
      <c r="M31" s="39">
        <v>11</v>
      </c>
      <c r="N31" s="39">
        <v>107</v>
      </c>
      <c r="O31" s="39">
        <v>141</v>
      </c>
    </row>
    <row r="32" spans="1:15" x14ac:dyDescent="0.2">
      <c r="A32" s="57"/>
      <c r="B32" s="38" t="s">
        <v>13</v>
      </c>
      <c r="C32" s="39">
        <v>23</v>
      </c>
      <c r="D32" s="39">
        <v>10</v>
      </c>
      <c r="E32" s="39">
        <v>9</v>
      </c>
      <c r="F32" s="39">
        <v>16</v>
      </c>
      <c r="G32" s="39">
        <v>13</v>
      </c>
      <c r="H32" s="39">
        <v>18</v>
      </c>
      <c r="I32" s="39">
        <v>53</v>
      </c>
      <c r="J32" s="39">
        <v>67</v>
      </c>
      <c r="K32" s="39">
        <v>86</v>
      </c>
      <c r="L32" s="39">
        <v>126</v>
      </c>
      <c r="M32" s="39">
        <v>143</v>
      </c>
      <c r="N32" s="39">
        <v>114</v>
      </c>
      <c r="O32" s="39">
        <v>678</v>
      </c>
    </row>
    <row r="33" spans="1:15" x14ac:dyDescent="0.2">
      <c r="A33" s="57"/>
      <c r="B33" s="38" t="s">
        <v>14</v>
      </c>
      <c r="C33" s="39"/>
      <c r="D33" s="39"/>
      <c r="E33" s="39"/>
      <c r="F33" s="39"/>
      <c r="G33" s="39"/>
      <c r="H33" s="39"/>
      <c r="I33" s="39"/>
      <c r="J33" s="39"/>
      <c r="K33" s="39">
        <v>1</v>
      </c>
      <c r="L33" s="39"/>
      <c r="M33" s="39"/>
      <c r="N33" s="39">
        <v>8</v>
      </c>
      <c r="O33" s="39">
        <v>9</v>
      </c>
    </row>
    <row r="34" spans="1:15" x14ac:dyDescent="0.2">
      <c r="A34" s="57"/>
      <c r="B34" s="38" t="s">
        <v>32</v>
      </c>
      <c r="C34" s="39">
        <v>38</v>
      </c>
      <c r="D34" s="39">
        <v>3</v>
      </c>
      <c r="E34" s="39">
        <v>11</v>
      </c>
      <c r="F34" s="39">
        <v>9</v>
      </c>
      <c r="G34" s="39">
        <v>15</v>
      </c>
      <c r="H34" s="39">
        <v>24</v>
      </c>
      <c r="I34" s="39">
        <v>18</v>
      </c>
      <c r="J34" s="39">
        <v>35</v>
      </c>
      <c r="K34" s="39">
        <v>20</v>
      </c>
      <c r="L34" s="39">
        <v>22</v>
      </c>
      <c r="M34" s="39">
        <v>26</v>
      </c>
      <c r="N34" s="39">
        <v>14</v>
      </c>
      <c r="O34" s="39">
        <v>235</v>
      </c>
    </row>
    <row r="35" spans="1:15" x14ac:dyDescent="0.2">
      <c r="A35" s="57"/>
      <c r="B35" s="38" t="s">
        <v>16</v>
      </c>
      <c r="C35" s="39">
        <v>1</v>
      </c>
      <c r="D35" s="40"/>
      <c r="E35" s="40"/>
      <c r="F35" s="39"/>
      <c r="G35" s="39"/>
      <c r="H35" s="39"/>
      <c r="I35" s="39">
        <v>1</v>
      </c>
      <c r="J35" s="39">
        <v>1</v>
      </c>
      <c r="K35" s="39">
        <v>1</v>
      </c>
      <c r="L35" s="39"/>
      <c r="M35" s="39">
        <v>4</v>
      </c>
      <c r="N35" s="39">
        <v>1</v>
      </c>
      <c r="O35" s="39">
        <v>9</v>
      </c>
    </row>
    <row r="36" spans="1:15" x14ac:dyDescent="0.2">
      <c r="A36" s="57"/>
      <c r="B36" s="41" t="s">
        <v>33</v>
      </c>
      <c r="C36" s="42">
        <v>62</v>
      </c>
      <c r="D36" s="42">
        <v>13</v>
      </c>
      <c r="E36" s="42">
        <v>20</v>
      </c>
      <c r="F36" s="42">
        <v>26</v>
      </c>
      <c r="G36" s="42">
        <v>29</v>
      </c>
      <c r="H36" s="42">
        <v>46</v>
      </c>
      <c r="I36" s="42">
        <v>76</v>
      </c>
      <c r="J36" s="42">
        <v>109</v>
      </c>
      <c r="K36" s="42">
        <v>110</v>
      </c>
      <c r="L36" s="42">
        <v>153</v>
      </c>
      <c r="M36" s="42">
        <v>184</v>
      </c>
      <c r="N36" s="42">
        <v>244</v>
      </c>
      <c r="O36" s="42">
        <v>1072</v>
      </c>
    </row>
    <row r="37" spans="1:15" x14ac:dyDescent="0.2">
      <c r="A37" s="58"/>
      <c r="B37" s="43" t="s">
        <v>34</v>
      </c>
      <c r="C37" s="44">
        <v>5.7835820895522402E-2</v>
      </c>
      <c r="D37" s="44">
        <v>1.21268656716418E-2</v>
      </c>
      <c r="E37" s="44">
        <v>1.8656716417910401E-2</v>
      </c>
      <c r="F37" s="44">
        <v>2.42537313432836E-2</v>
      </c>
      <c r="G37" s="44">
        <v>2.7052238805970099E-2</v>
      </c>
      <c r="H37" s="44">
        <v>4.2910447761194001E-2</v>
      </c>
      <c r="I37" s="44">
        <v>7.0895522388059698E-2</v>
      </c>
      <c r="J37" s="44">
        <v>0.101679104477612</v>
      </c>
      <c r="K37" s="44">
        <v>0.102611940298507</v>
      </c>
      <c r="L37" s="44">
        <v>0.14272388059701499</v>
      </c>
      <c r="M37" s="44">
        <v>0.171641791044776</v>
      </c>
      <c r="N37" s="44">
        <v>0.22761194029850701</v>
      </c>
      <c r="O37" s="44">
        <v>1</v>
      </c>
    </row>
    <row r="38" spans="1:15" x14ac:dyDescent="0.2">
      <c r="C38" s="46"/>
      <c r="D38" s="46"/>
      <c r="E38" s="46"/>
      <c r="F38" s="46"/>
      <c r="G38" s="46"/>
    </row>
    <row r="39" spans="1:15" ht="12.75" customHeight="1" x14ac:dyDescent="0.2">
      <c r="A39" s="56" t="s">
        <v>38</v>
      </c>
      <c r="B39" s="38" t="s">
        <v>11</v>
      </c>
      <c r="C39" s="39"/>
      <c r="D39" s="39"/>
      <c r="E39" s="39">
        <v>2</v>
      </c>
      <c r="F39" s="39">
        <v>3</v>
      </c>
      <c r="G39" s="39"/>
      <c r="H39" s="39">
        <v>1</v>
      </c>
      <c r="I39" s="39">
        <v>6</v>
      </c>
      <c r="J39" s="39">
        <v>3</v>
      </c>
      <c r="K39" s="39">
        <v>2</v>
      </c>
      <c r="L39" s="39">
        <v>8</v>
      </c>
      <c r="M39" s="39">
        <v>32</v>
      </c>
      <c r="N39" s="39">
        <v>223</v>
      </c>
      <c r="O39" s="39">
        <v>280</v>
      </c>
    </row>
    <row r="40" spans="1:15" x14ac:dyDescent="0.2">
      <c r="A40" s="57"/>
      <c r="B40" s="38" t="s">
        <v>13</v>
      </c>
      <c r="C40" s="39">
        <v>3</v>
      </c>
      <c r="D40" s="39"/>
      <c r="E40" s="39"/>
      <c r="F40" s="39">
        <v>6</v>
      </c>
      <c r="G40" s="39">
        <v>16</v>
      </c>
      <c r="H40" s="39">
        <v>18</v>
      </c>
      <c r="I40" s="39">
        <v>46</v>
      </c>
      <c r="J40" s="39">
        <v>76</v>
      </c>
      <c r="K40" s="39">
        <v>121</v>
      </c>
      <c r="L40" s="39">
        <v>158</v>
      </c>
      <c r="M40" s="39">
        <v>158</v>
      </c>
      <c r="N40" s="39">
        <v>165</v>
      </c>
      <c r="O40" s="39">
        <v>767</v>
      </c>
    </row>
    <row r="41" spans="1:15" x14ac:dyDescent="0.2">
      <c r="A41" s="57"/>
      <c r="B41" s="38" t="s">
        <v>14</v>
      </c>
      <c r="C41" s="39"/>
      <c r="D41" s="39"/>
      <c r="E41" s="39"/>
      <c r="F41" s="39">
        <v>1</v>
      </c>
      <c r="G41" s="39"/>
      <c r="H41" s="39"/>
      <c r="I41" s="39"/>
      <c r="J41" s="39"/>
      <c r="K41" s="39">
        <v>2</v>
      </c>
      <c r="L41" s="39"/>
      <c r="M41" s="39">
        <v>3</v>
      </c>
      <c r="N41" s="39">
        <v>37</v>
      </c>
      <c r="O41" s="39">
        <v>43</v>
      </c>
    </row>
    <row r="42" spans="1:15" x14ac:dyDescent="0.2">
      <c r="A42" s="57"/>
      <c r="B42" s="38" t="s">
        <v>32</v>
      </c>
      <c r="C42" s="39">
        <v>23</v>
      </c>
      <c r="D42" s="39">
        <v>12</v>
      </c>
      <c r="E42" s="39">
        <v>10</v>
      </c>
      <c r="F42" s="39">
        <v>18</v>
      </c>
      <c r="G42" s="39">
        <v>17</v>
      </c>
      <c r="H42" s="39">
        <v>25</v>
      </c>
      <c r="I42" s="39">
        <v>40</v>
      </c>
      <c r="J42" s="39">
        <v>44</v>
      </c>
      <c r="K42" s="39">
        <v>45</v>
      </c>
      <c r="L42" s="39">
        <v>44</v>
      </c>
      <c r="M42" s="39">
        <v>40</v>
      </c>
      <c r="N42" s="39">
        <v>30</v>
      </c>
      <c r="O42" s="39">
        <v>348</v>
      </c>
    </row>
    <row r="43" spans="1:15" x14ac:dyDescent="0.2">
      <c r="A43" s="57"/>
      <c r="B43" s="38" t="s">
        <v>16</v>
      </c>
      <c r="C43" s="39">
        <v>10</v>
      </c>
      <c r="D43" s="40"/>
      <c r="E43" s="40"/>
      <c r="F43" s="39"/>
      <c r="G43" s="39"/>
      <c r="H43" s="39">
        <v>5</v>
      </c>
      <c r="I43" s="39">
        <v>1</v>
      </c>
      <c r="J43" s="39">
        <v>1</v>
      </c>
      <c r="K43" s="39">
        <v>2</v>
      </c>
      <c r="L43" s="39">
        <v>6</v>
      </c>
      <c r="M43" s="39">
        <v>7</v>
      </c>
      <c r="N43" s="39">
        <v>8</v>
      </c>
      <c r="O43" s="39">
        <v>40</v>
      </c>
    </row>
    <row r="44" spans="1:15" x14ac:dyDescent="0.2">
      <c r="A44" s="57"/>
      <c r="B44" s="41" t="s">
        <v>33</v>
      </c>
      <c r="C44" s="42">
        <v>36</v>
      </c>
      <c r="D44" s="42">
        <v>12</v>
      </c>
      <c r="E44" s="42">
        <v>12</v>
      </c>
      <c r="F44" s="42">
        <v>28</v>
      </c>
      <c r="G44" s="42">
        <v>33</v>
      </c>
      <c r="H44" s="42">
        <v>49</v>
      </c>
      <c r="I44" s="42">
        <v>93</v>
      </c>
      <c r="J44" s="42">
        <v>124</v>
      </c>
      <c r="K44" s="42">
        <v>172</v>
      </c>
      <c r="L44" s="42">
        <v>216</v>
      </c>
      <c r="M44" s="42">
        <v>240</v>
      </c>
      <c r="N44" s="42">
        <v>463</v>
      </c>
      <c r="O44" s="42">
        <v>1478</v>
      </c>
    </row>
    <row r="45" spans="1:15" x14ac:dyDescent="0.2">
      <c r="A45" s="58"/>
      <c r="B45" s="43" t="s">
        <v>34</v>
      </c>
      <c r="C45" s="44">
        <v>2.4357239512855199E-2</v>
      </c>
      <c r="D45" s="44">
        <v>8.1190798376183995E-3</v>
      </c>
      <c r="E45" s="44">
        <v>8.1190798376183995E-3</v>
      </c>
      <c r="F45" s="44">
        <v>1.8944519621109601E-2</v>
      </c>
      <c r="G45" s="44">
        <v>2.23274695534506E-2</v>
      </c>
      <c r="H45" s="44">
        <v>3.3152909336941802E-2</v>
      </c>
      <c r="I45" s="44">
        <v>6.2922868741542598E-2</v>
      </c>
      <c r="J45" s="44">
        <v>8.3897158322056797E-2</v>
      </c>
      <c r="K45" s="44">
        <v>0.11637347767253001</v>
      </c>
      <c r="L45" s="44">
        <v>0.14614343707713101</v>
      </c>
      <c r="M45" s="44">
        <v>0.16238159675236799</v>
      </c>
      <c r="N45" s="44">
        <v>0.31326116373477703</v>
      </c>
      <c r="O45" s="44">
        <v>1</v>
      </c>
    </row>
    <row r="46" spans="1:15" x14ac:dyDescent="0.2">
      <c r="C46" s="46"/>
      <c r="D46" s="46"/>
      <c r="E46" s="46"/>
      <c r="F46" s="46"/>
      <c r="G46" s="46"/>
    </row>
    <row r="47" spans="1:15" ht="12.75" customHeight="1" x14ac:dyDescent="0.2">
      <c r="A47" s="56" t="s">
        <v>39</v>
      </c>
      <c r="B47" s="38" t="s">
        <v>11</v>
      </c>
      <c r="C47" s="39"/>
      <c r="D47" s="39"/>
      <c r="E47" s="39"/>
      <c r="F47" s="39"/>
      <c r="G47" s="39"/>
      <c r="H47" s="39"/>
      <c r="I47" s="39">
        <v>5</v>
      </c>
      <c r="J47" s="39">
        <v>5</v>
      </c>
      <c r="K47" s="39">
        <v>14</v>
      </c>
      <c r="L47" s="39">
        <v>17</v>
      </c>
      <c r="M47" s="39">
        <v>69</v>
      </c>
      <c r="N47" s="39">
        <v>762</v>
      </c>
      <c r="O47" s="39">
        <v>872</v>
      </c>
    </row>
    <row r="48" spans="1:15" x14ac:dyDescent="0.2">
      <c r="A48" s="57"/>
      <c r="B48" s="38" t="s">
        <v>13</v>
      </c>
      <c r="C48" s="39">
        <v>3</v>
      </c>
      <c r="D48" s="39">
        <v>2</v>
      </c>
      <c r="E48" s="39">
        <v>4</v>
      </c>
      <c r="F48" s="39">
        <v>5</v>
      </c>
      <c r="G48" s="39">
        <v>14</v>
      </c>
      <c r="H48" s="39">
        <v>17</v>
      </c>
      <c r="I48" s="39">
        <v>30</v>
      </c>
      <c r="J48" s="39">
        <v>80</v>
      </c>
      <c r="K48" s="39">
        <v>130</v>
      </c>
      <c r="L48" s="39">
        <v>261</v>
      </c>
      <c r="M48" s="39">
        <v>323</v>
      </c>
      <c r="N48" s="39">
        <v>215</v>
      </c>
      <c r="O48" s="39">
        <v>1084</v>
      </c>
    </row>
    <row r="49" spans="1:15" x14ac:dyDescent="0.2">
      <c r="A49" s="57"/>
      <c r="B49" s="38" t="s">
        <v>14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>
        <v>1</v>
      </c>
      <c r="N49" s="39">
        <v>36</v>
      </c>
      <c r="O49" s="39">
        <v>37</v>
      </c>
    </row>
    <row r="50" spans="1:15" x14ac:dyDescent="0.2">
      <c r="A50" s="57"/>
      <c r="B50" s="38" t="s">
        <v>32</v>
      </c>
      <c r="C50" s="39">
        <v>24</v>
      </c>
      <c r="D50" s="39">
        <v>5</v>
      </c>
      <c r="E50" s="39">
        <v>11</v>
      </c>
      <c r="F50" s="39">
        <v>9</v>
      </c>
      <c r="G50" s="39">
        <v>19</v>
      </c>
      <c r="H50" s="39">
        <v>19</v>
      </c>
      <c r="I50" s="39">
        <v>15</v>
      </c>
      <c r="J50" s="39">
        <v>50</v>
      </c>
      <c r="K50" s="39">
        <v>59</v>
      </c>
      <c r="L50" s="39">
        <v>74</v>
      </c>
      <c r="M50" s="39">
        <v>55</v>
      </c>
      <c r="N50" s="39">
        <v>41</v>
      </c>
      <c r="O50" s="39">
        <v>381</v>
      </c>
    </row>
    <row r="51" spans="1:15" x14ac:dyDescent="0.2">
      <c r="A51" s="57"/>
      <c r="B51" s="38" t="s">
        <v>16</v>
      </c>
      <c r="C51" s="39"/>
      <c r="D51" s="40"/>
      <c r="E51" s="40"/>
      <c r="F51" s="39">
        <v>2</v>
      </c>
      <c r="G51" s="39"/>
      <c r="H51" s="39"/>
      <c r="I51" s="39"/>
      <c r="J51" s="39">
        <v>1</v>
      </c>
      <c r="K51" s="39"/>
      <c r="L51" s="39">
        <v>2</v>
      </c>
      <c r="M51" s="39">
        <v>2</v>
      </c>
      <c r="N51" s="39">
        <v>17</v>
      </c>
      <c r="O51" s="39">
        <v>24</v>
      </c>
    </row>
    <row r="52" spans="1:15" x14ac:dyDescent="0.2">
      <c r="A52" s="57"/>
      <c r="B52" s="41" t="s">
        <v>33</v>
      </c>
      <c r="C52" s="42">
        <v>27</v>
      </c>
      <c r="D52" s="42">
        <v>7</v>
      </c>
      <c r="E52" s="42">
        <v>15</v>
      </c>
      <c r="F52" s="42">
        <v>16</v>
      </c>
      <c r="G52" s="42">
        <v>33</v>
      </c>
      <c r="H52" s="42">
        <v>36</v>
      </c>
      <c r="I52" s="42">
        <v>50</v>
      </c>
      <c r="J52" s="42">
        <v>136</v>
      </c>
      <c r="K52" s="42">
        <v>203</v>
      </c>
      <c r="L52" s="42">
        <v>354</v>
      </c>
      <c r="M52" s="42">
        <v>450</v>
      </c>
      <c r="N52" s="42">
        <v>1071</v>
      </c>
      <c r="O52" s="42">
        <v>2398</v>
      </c>
    </row>
    <row r="53" spans="1:15" x14ac:dyDescent="0.2">
      <c r="A53" s="58"/>
      <c r="B53" s="43" t="s">
        <v>34</v>
      </c>
      <c r="C53" s="44">
        <v>1.12593828190158E-2</v>
      </c>
      <c r="D53" s="44">
        <v>2.9190992493744799E-3</v>
      </c>
      <c r="E53" s="44">
        <v>6.2552126772310304E-3</v>
      </c>
      <c r="F53" s="44">
        <v>6.6722268557130896E-3</v>
      </c>
      <c r="G53" s="44">
        <v>1.3761467889908299E-2</v>
      </c>
      <c r="H53" s="44">
        <v>1.50125104253545E-2</v>
      </c>
      <c r="I53" s="44">
        <v>2.08507089241034E-2</v>
      </c>
      <c r="J53" s="44">
        <v>5.6713928273561302E-2</v>
      </c>
      <c r="K53" s="44">
        <v>8.4653878231859894E-2</v>
      </c>
      <c r="L53" s="44">
        <v>0.147623019182652</v>
      </c>
      <c r="M53" s="44">
        <v>0.18765638031693099</v>
      </c>
      <c r="N53" s="44">
        <v>0.44662218515429503</v>
      </c>
      <c r="O53" s="44">
        <v>1</v>
      </c>
    </row>
    <row r="55" spans="1:15" x14ac:dyDescent="0.2">
      <c r="A55" s="56" t="s">
        <v>40</v>
      </c>
      <c r="B55" s="38" t="s">
        <v>11</v>
      </c>
      <c r="C55" s="39"/>
      <c r="D55" s="39">
        <v>1</v>
      </c>
      <c r="E55" s="39"/>
      <c r="F55" s="39">
        <v>3</v>
      </c>
      <c r="G55" s="39"/>
      <c r="H55" s="39">
        <v>4</v>
      </c>
      <c r="I55" s="39">
        <v>2</v>
      </c>
      <c r="J55" s="39">
        <v>1</v>
      </c>
      <c r="K55" s="39">
        <v>11</v>
      </c>
      <c r="L55" s="39">
        <v>18</v>
      </c>
      <c r="M55" s="39">
        <v>197</v>
      </c>
      <c r="N55" s="39">
        <v>396</v>
      </c>
      <c r="O55" s="39">
        <v>633</v>
      </c>
    </row>
    <row r="56" spans="1:15" x14ac:dyDescent="0.2">
      <c r="A56" s="57"/>
      <c r="B56" s="38" t="s">
        <v>13</v>
      </c>
      <c r="C56" s="39">
        <v>5</v>
      </c>
      <c r="D56" s="39">
        <v>4</v>
      </c>
      <c r="E56" s="39">
        <v>7</v>
      </c>
      <c r="F56" s="39">
        <v>13</v>
      </c>
      <c r="G56" s="39">
        <v>30</v>
      </c>
      <c r="H56" s="39">
        <v>83</v>
      </c>
      <c r="I56" s="39">
        <v>88</v>
      </c>
      <c r="J56" s="39">
        <v>142</v>
      </c>
      <c r="K56" s="39">
        <v>140</v>
      </c>
      <c r="L56" s="39">
        <v>259</v>
      </c>
      <c r="M56" s="39">
        <v>298</v>
      </c>
      <c r="N56" s="39">
        <v>193</v>
      </c>
      <c r="O56" s="39">
        <v>1262</v>
      </c>
    </row>
    <row r="57" spans="1:15" x14ac:dyDescent="0.2">
      <c r="A57" s="57"/>
      <c r="B57" s="38" t="s">
        <v>14</v>
      </c>
      <c r="C57" s="39"/>
      <c r="D57" s="39"/>
      <c r="E57" s="39"/>
      <c r="F57" s="39"/>
      <c r="G57" s="39"/>
      <c r="H57" s="39"/>
      <c r="I57" s="39">
        <v>1</v>
      </c>
      <c r="J57" s="39"/>
      <c r="K57" s="39"/>
      <c r="L57" s="39"/>
      <c r="M57" s="39"/>
      <c r="N57" s="39">
        <v>31</v>
      </c>
      <c r="O57" s="39">
        <v>32</v>
      </c>
    </row>
    <row r="58" spans="1:15" x14ac:dyDescent="0.2">
      <c r="A58" s="57"/>
      <c r="B58" s="38" t="s">
        <v>32</v>
      </c>
      <c r="C58" s="39">
        <v>18</v>
      </c>
      <c r="D58" s="39">
        <v>7</v>
      </c>
      <c r="E58" s="39">
        <v>4</v>
      </c>
      <c r="F58" s="39">
        <v>16</v>
      </c>
      <c r="G58" s="39">
        <v>27</v>
      </c>
      <c r="H58" s="39">
        <v>32</v>
      </c>
      <c r="I58" s="39">
        <v>40</v>
      </c>
      <c r="J58" s="39">
        <v>60</v>
      </c>
      <c r="K58" s="39">
        <v>65</v>
      </c>
      <c r="L58" s="39">
        <v>60</v>
      </c>
      <c r="M58" s="39">
        <v>64</v>
      </c>
      <c r="N58" s="39">
        <v>46</v>
      </c>
      <c r="O58" s="39">
        <v>439</v>
      </c>
    </row>
    <row r="59" spans="1:15" x14ac:dyDescent="0.2">
      <c r="A59" s="57"/>
      <c r="B59" s="38" t="s">
        <v>16</v>
      </c>
      <c r="C59" s="39">
        <v>4</v>
      </c>
      <c r="D59" s="40">
        <v>2</v>
      </c>
      <c r="E59" s="40"/>
      <c r="F59" s="39">
        <v>1</v>
      </c>
      <c r="G59" s="39">
        <v>1</v>
      </c>
      <c r="H59" s="39">
        <v>3</v>
      </c>
      <c r="I59" s="39">
        <v>2</v>
      </c>
      <c r="J59" s="39"/>
      <c r="K59" s="39">
        <v>1</v>
      </c>
      <c r="L59" s="39">
        <v>6</v>
      </c>
      <c r="M59" s="39">
        <v>5</v>
      </c>
      <c r="N59" s="39">
        <v>5</v>
      </c>
      <c r="O59" s="39">
        <v>30</v>
      </c>
    </row>
    <row r="60" spans="1:15" x14ac:dyDescent="0.2">
      <c r="A60" s="57"/>
      <c r="B60" s="41" t="s">
        <v>33</v>
      </c>
      <c r="C60" s="42">
        <v>27</v>
      </c>
      <c r="D60" s="42">
        <v>14</v>
      </c>
      <c r="E60" s="42">
        <v>11</v>
      </c>
      <c r="F60" s="42">
        <v>33</v>
      </c>
      <c r="G60" s="42">
        <v>58</v>
      </c>
      <c r="H60" s="42">
        <v>122</v>
      </c>
      <c r="I60" s="42">
        <v>133</v>
      </c>
      <c r="J60" s="42">
        <v>203</v>
      </c>
      <c r="K60" s="42">
        <v>217</v>
      </c>
      <c r="L60" s="42">
        <v>343</v>
      </c>
      <c r="M60" s="42">
        <v>564</v>
      </c>
      <c r="N60" s="42">
        <v>671</v>
      </c>
      <c r="O60" s="42">
        <v>2396</v>
      </c>
    </row>
    <row r="61" spans="1:15" x14ac:dyDescent="0.2">
      <c r="A61" s="58"/>
      <c r="B61" s="43" t="s">
        <v>34</v>
      </c>
      <c r="C61" s="44">
        <v>1.1268781302170299E-2</v>
      </c>
      <c r="D61" s="44">
        <v>5.8430717863105202E-3</v>
      </c>
      <c r="E61" s="44">
        <v>4.5909849749582602E-3</v>
      </c>
      <c r="F61" s="44">
        <v>1.37729549248748E-2</v>
      </c>
      <c r="G61" s="44">
        <v>2.4207011686143601E-2</v>
      </c>
      <c r="H61" s="44">
        <v>5.0918196994991699E-2</v>
      </c>
      <c r="I61" s="44">
        <v>5.5509181969949903E-2</v>
      </c>
      <c r="J61" s="44">
        <v>8.4724540901502499E-2</v>
      </c>
      <c r="K61" s="44">
        <v>9.0567612687813007E-2</v>
      </c>
      <c r="L61" s="44">
        <v>0.143155258764608</v>
      </c>
      <c r="M61" s="44">
        <v>0.23539232053422399</v>
      </c>
      <c r="N61" s="44">
        <v>0.28005008347245403</v>
      </c>
      <c r="O61" s="44">
        <v>1</v>
      </c>
    </row>
    <row r="63" spans="1:15" x14ac:dyDescent="0.2">
      <c r="A63" s="56" t="s">
        <v>41</v>
      </c>
      <c r="B63" s="38" t="s">
        <v>11</v>
      </c>
      <c r="C63" s="39">
        <v>34</v>
      </c>
      <c r="D63" s="39">
        <v>12</v>
      </c>
      <c r="E63" s="39">
        <v>19</v>
      </c>
      <c r="F63" s="39">
        <v>41</v>
      </c>
      <c r="G63" s="39">
        <v>69</v>
      </c>
      <c r="H63" s="39">
        <v>35</v>
      </c>
      <c r="I63" s="39">
        <v>39</v>
      </c>
      <c r="J63" s="39">
        <v>19</v>
      </c>
      <c r="K63" s="39">
        <v>193</v>
      </c>
      <c r="L63" s="39">
        <v>277</v>
      </c>
      <c r="M63" s="39">
        <v>1767</v>
      </c>
      <c r="N63" s="39">
        <v>3416</v>
      </c>
      <c r="O63" s="39">
        <v>5921</v>
      </c>
    </row>
    <row r="64" spans="1:15" x14ac:dyDescent="0.2">
      <c r="A64" s="57"/>
      <c r="B64" s="38" t="s">
        <v>13</v>
      </c>
      <c r="C64" s="39">
        <v>48</v>
      </c>
      <c r="D64" s="39">
        <v>22</v>
      </c>
      <c r="E64" s="39">
        <v>42</v>
      </c>
      <c r="F64" s="39">
        <v>121</v>
      </c>
      <c r="G64" s="39">
        <v>191</v>
      </c>
      <c r="H64" s="39">
        <v>328</v>
      </c>
      <c r="I64" s="39">
        <v>403</v>
      </c>
      <c r="J64" s="39">
        <v>454</v>
      </c>
      <c r="K64" s="39">
        <v>568</v>
      </c>
      <c r="L64" s="39">
        <v>976</v>
      </c>
      <c r="M64" s="39">
        <v>1145</v>
      </c>
      <c r="N64" s="39">
        <v>914</v>
      </c>
      <c r="O64" s="39">
        <v>5212</v>
      </c>
    </row>
    <row r="65" spans="1:15" x14ac:dyDescent="0.2">
      <c r="A65" s="57"/>
      <c r="B65" s="38" t="s">
        <v>14</v>
      </c>
      <c r="C65" s="39">
        <v>6</v>
      </c>
      <c r="D65" s="39">
        <v>1</v>
      </c>
      <c r="E65" s="39">
        <v>2</v>
      </c>
      <c r="F65" s="39"/>
      <c r="G65" s="39"/>
      <c r="H65" s="39">
        <v>2</v>
      </c>
      <c r="I65" s="39"/>
      <c r="J65" s="39"/>
      <c r="K65" s="39"/>
      <c r="L65" s="39"/>
      <c r="M65" s="39">
        <v>5</v>
      </c>
      <c r="N65" s="39">
        <v>92</v>
      </c>
      <c r="O65" s="39">
        <v>108</v>
      </c>
    </row>
    <row r="66" spans="1:15" x14ac:dyDescent="0.2">
      <c r="A66" s="57"/>
      <c r="B66" s="38" t="s">
        <v>32</v>
      </c>
      <c r="C66" s="39">
        <v>57</v>
      </c>
      <c r="D66" s="39">
        <v>21</v>
      </c>
      <c r="E66" s="39">
        <v>42</v>
      </c>
      <c r="F66" s="39">
        <v>56</v>
      </c>
      <c r="G66" s="39">
        <v>77</v>
      </c>
      <c r="H66" s="39">
        <v>152</v>
      </c>
      <c r="I66" s="39">
        <v>187</v>
      </c>
      <c r="J66" s="39">
        <v>284</v>
      </c>
      <c r="K66" s="39">
        <v>262</v>
      </c>
      <c r="L66" s="39">
        <v>258</v>
      </c>
      <c r="M66" s="39">
        <v>260</v>
      </c>
      <c r="N66" s="39">
        <v>243</v>
      </c>
      <c r="O66" s="39">
        <v>1899</v>
      </c>
    </row>
    <row r="67" spans="1:15" x14ac:dyDescent="0.2">
      <c r="A67" s="57"/>
      <c r="B67" s="38" t="s">
        <v>16</v>
      </c>
      <c r="C67" s="39">
        <v>45</v>
      </c>
      <c r="D67" s="40">
        <v>9</v>
      </c>
      <c r="E67" s="40">
        <v>5</v>
      </c>
      <c r="F67" s="39">
        <v>3</v>
      </c>
      <c r="G67" s="39">
        <v>10</v>
      </c>
      <c r="H67" s="39">
        <v>9</v>
      </c>
      <c r="I67" s="39">
        <v>13</v>
      </c>
      <c r="J67" s="39">
        <v>11</v>
      </c>
      <c r="K67" s="39">
        <v>15</v>
      </c>
      <c r="L67" s="39">
        <v>15</v>
      </c>
      <c r="M67" s="39">
        <v>16</v>
      </c>
      <c r="N67" s="39">
        <v>26</v>
      </c>
      <c r="O67" s="39">
        <v>177</v>
      </c>
    </row>
    <row r="68" spans="1:15" x14ac:dyDescent="0.2">
      <c r="A68" s="57"/>
      <c r="B68" s="41" t="s">
        <v>33</v>
      </c>
      <c r="C68" s="42">
        <v>190</v>
      </c>
      <c r="D68" s="42">
        <v>65</v>
      </c>
      <c r="E68" s="42">
        <v>110</v>
      </c>
      <c r="F68" s="42">
        <v>221</v>
      </c>
      <c r="G68" s="42">
        <v>347</v>
      </c>
      <c r="H68" s="42">
        <v>526</v>
      </c>
      <c r="I68" s="42">
        <v>642</v>
      </c>
      <c r="J68" s="42">
        <v>768</v>
      </c>
      <c r="K68" s="42">
        <v>1038</v>
      </c>
      <c r="L68" s="42">
        <v>1526</v>
      </c>
      <c r="M68" s="42">
        <v>3193</v>
      </c>
      <c r="N68" s="42">
        <v>4691</v>
      </c>
      <c r="O68" s="42">
        <v>13317</v>
      </c>
    </row>
    <row r="69" spans="1:15" x14ac:dyDescent="0.2">
      <c r="A69" s="58"/>
      <c r="B69" s="43" t="s">
        <v>34</v>
      </c>
      <c r="C69" s="44">
        <v>1.42674776601337E-2</v>
      </c>
      <c r="D69" s="44">
        <v>4.8809791995194102E-3</v>
      </c>
      <c r="E69" s="44">
        <v>8.26011864534054E-3</v>
      </c>
      <c r="F69" s="44">
        <v>1.6595329278365999E-2</v>
      </c>
      <c r="G69" s="44">
        <v>2.6056919726665202E-2</v>
      </c>
      <c r="H69" s="44">
        <v>3.9498385522264798E-2</v>
      </c>
      <c r="I69" s="44">
        <v>4.82090560937148E-2</v>
      </c>
      <c r="J69" s="44">
        <v>5.7670646542014002E-2</v>
      </c>
      <c r="K69" s="44">
        <v>7.7945483216940795E-2</v>
      </c>
      <c r="L69" s="44">
        <v>0.11459037320717901</v>
      </c>
      <c r="M69" s="44">
        <v>0.23976871667793001</v>
      </c>
      <c r="N69" s="44">
        <v>0.35225651422993198</v>
      </c>
      <c r="O69" s="44">
        <v>1</v>
      </c>
    </row>
    <row r="71" spans="1:15" x14ac:dyDescent="0.2">
      <c r="A71" s="56" t="s">
        <v>42</v>
      </c>
      <c r="B71" s="38" t="s">
        <v>11</v>
      </c>
      <c r="C71" s="39"/>
      <c r="D71" s="39"/>
      <c r="E71" s="39"/>
      <c r="F71" s="39"/>
      <c r="G71" s="39">
        <v>1</v>
      </c>
      <c r="H71" s="39"/>
      <c r="I71" s="39"/>
      <c r="J71" s="39">
        <v>1</v>
      </c>
      <c r="K71" s="39">
        <v>1</v>
      </c>
      <c r="L71" s="39">
        <v>6</v>
      </c>
      <c r="M71" s="39">
        <v>22</v>
      </c>
      <c r="N71" s="39">
        <v>117</v>
      </c>
      <c r="O71" s="39">
        <v>148</v>
      </c>
    </row>
    <row r="72" spans="1:15" x14ac:dyDescent="0.2">
      <c r="A72" s="57"/>
      <c r="B72" s="38" t="s">
        <v>13</v>
      </c>
      <c r="C72" s="39">
        <v>19</v>
      </c>
      <c r="D72" s="39">
        <v>10</v>
      </c>
      <c r="E72" s="39">
        <v>4</v>
      </c>
      <c r="F72" s="39">
        <v>22</v>
      </c>
      <c r="G72" s="39">
        <v>25</v>
      </c>
      <c r="H72" s="39">
        <v>34</v>
      </c>
      <c r="I72" s="39">
        <v>34</v>
      </c>
      <c r="J72" s="39">
        <v>64</v>
      </c>
      <c r="K72" s="39">
        <v>65</v>
      </c>
      <c r="L72" s="39">
        <v>93</v>
      </c>
      <c r="M72" s="39">
        <v>105</v>
      </c>
      <c r="N72" s="39">
        <v>88</v>
      </c>
      <c r="O72" s="39">
        <v>563</v>
      </c>
    </row>
    <row r="73" spans="1:15" x14ac:dyDescent="0.2">
      <c r="A73" s="57"/>
      <c r="B73" s="38" t="s">
        <v>14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>
        <v>12</v>
      </c>
      <c r="O73" s="39">
        <v>12</v>
      </c>
    </row>
    <row r="74" spans="1:15" x14ac:dyDescent="0.2">
      <c r="A74" s="57"/>
      <c r="B74" s="38" t="s">
        <v>32</v>
      </c>
      <c r="C74" s="39">
        <v>24</v>
      </c>
      <c r="D74" s="39">
        <v>3</v>
      </c>
      <c r="E74" s="39">
        <v>10</v>
      </c>
      <c r="F74" s="39">
        <v>14</v>
      </c>
      <c r="G74" s="39">
        <v>22</v>
      </c>
      <c r="H74" s="39">
        <v>18</v>
      </c>
      <c r="I74" s="39">
        <v>29</v>
      </c>
      <c r="J74" s="39">
        <v>27</v>
      </c>
      <c r="K74" s="39">
        <v>25</v>
      </c>
      <c r="L74" s="39">
        <v>25</v>
      </c>
      <c r="M74" s="39">
        <v>24</v>
      </c>
      <c r="N74" s="39">
        <v>14</v>
      </c>
      <c r="O74" s="39">
        <v>235</v>
      </c>
    </row>
    <row r="75" spans="1:15" x14ac:dyDescent="0.2">
      <c r="A75" s="57"/>
      <c r="B75" s="38" t="s">
        <v>16</v>
      </c>
      <c r="C75" s="39">
        <v>2</v>
      </c>
      <c r="D75" s="40"/>
      <c r="E75" s="40">
        <v>1</v>
      </c>
      <c r="F75" s="39">
        <v>1</v>
      </c>
      <c r="G75" s="39"/>
      <c r="H75" s="39"/>
      <c r="I75" s="39">
        <v>2</v>
      </c>
      <c r="J75" s="39"/>
      <c r="K75" s="39">
        <v>1</v>
      </c>
      <c r="L75" s="39">
        <v>1</v>
      </c>
      <c r="M75" s="39">
        <v>1</v>
      </c>
      <c r="N75" s="39">
        <v>3</v>
      </c>
      <c r="O75" s="39">
        <v>12</v>
      </c>
    </row>
    <row r="76" spans="1:15" x14ac:dyDescent="0.2">
      <c r="A76" s="57"/>
      <c r="B76" s="41" t="s">
        <v>33</v>
      </c>
      <c r="C76" s="42">
        <v>45</v>
      </c>
      <c r="D76" s="42">
        <v>13</v>
      </c>
      <c r="E76" s="42">
        <v>15</v>
      </c>
      <c r="F76" s="42">
        <v>37</v>
      </c>
      <c r="G76" s="42">
        <v>48</v>
      </c>
      <c r="H76" s="42">
        <v>52</v>
      </c>
      <c r="I76" s="42">
        <v>65</v>
      </c>
      <c r="J76" s="42">
        <v>92</v>
      </c>
      <c r="K76" s="42">
        <v>92</v>
      </c>
      <c r="L76" s="42">
        <v>125</v>
      </c>
      <c r="M76" s="42">
        <v>152</v>
      </c>
      <c r="N76" s="42">
        <v>234</v>
      </c>
      <c r="O76" s="42">
        <v>970</v>
      </c>
    </row>
    <row r="77" spans="1:15" x14ac:dyDescent="0.2">
      <c r="A77" s="58"/>
      <c r="B77" s="43" t="s">
        <v>34</v>
      </c>
      <c r="C77" s="44">
        <v>4.6391752577319603E-2</v>
      </c>
      <c r="D77" s="44">
        <v>1.3402061855670101E-2</v>
      </c>
      <c r="E77" s="44">
        <v>1.54639175257732E-2</v>
      </c>
      <c r="F77" s="44">
        <v>3.8144329896907199E-2</v>
      </c>
      <c r="G77" s="44">
        <v>4.9484536082474197E-2</v>
      </c>
      <c r="H77" s="44">
        <v>5.3608247422680402E-2</v>
      </c>
      <c r="I77" s="44">
        <v>6.7010309278350499E-2</v>
      </c>
      <c r="J77" s="44">
        <v>9.4845360824742306E-2</v>
      </c>
      <c r="K77" s="44">
        <v>9.4845360824742306E-2</v>
      </c>
      <c r="L77" s="44">
        <v>0.12886597938144301</v>
      </c>
      <c r="M77" s="44">
        <v>0.15670103092783499</v>
      </c>
      <c r="N77" s="44">
        <v>0.241237113402062</v>
      </c>
      <c r="O77" s="44">
        <v>1</v>
      </c>
    </row>
    <row r="79" spans="1:15" x14ac:dyDescent="0.2">
      <c r="A79" s="56" t="s">
        <v>43</v>
      </c>
      <c r="B79" s="38" t="s">
        <v>11</v>
      </c>
      <c r="C79" s="39"/>
      <c r="D79" s="39"/>
      <c r="E79" s="39">
        <v>1</v>
      </c>
      <c r="F79" s="39">
        <v>2</v>
      </c>
      <c r="G79" s="39"/>
      <c r="H79" s="39"/>
      <c r="I79" s="39">
        <v>3</v>
      </c>
      <c r="J79" s="39">
        <v>4</v>
      </c>
      <c r="K79" s="39">
        <v>2</v>
      </c>
      <c r="L79" s="39">
        <v>11</v>
      </c>
      <c r="M79" s="39">
        <v>17</v>
      </c>
      <c r="N79" s="39">
        <v>162</v>
      </c>
      <c r="O79" s="39">
        <v>202</v>
      </c>
    </row>
    <row r="80" spans="1:15" x14ac:dyDescent="0.2">
      <c r="A80" s="57"/>
      <c r="B80" s="38" t="s">
        <v>13</v>
      </c>
      <c r="C80" s="39">
        <v>23</v>
      </c>
      <c r="D80" s="39">
        <v>11</v>
      </c>
      <c r="E80" s="39">
        <v>10</v>
      </c>
      <c r="F80" s="39">
        <v>19</v>
      </c>
      <c r="G80" s="39">
        <v>16</v>
      </c>
      <c r="H80" s="39">
        <v>38</v>
      </c>
      <c r="I80" s="39">
        <v>45</v>
      </c>
      <c r="J80" s="39">
        <v>74</v>
      </c>
      <c r="K80" s="39">
        <v>83</v>
      </c>
      <c r="L80" s="39">
        <v>203</v>
      </c>
      <c r="M80" s="39">
        <v>235</v>
      </c>
      <c r="N80" s="39">
        <v>155</v>
      </c>
      <c r="O80" s="39">
        <v>912</v>
      </c>
    </row>
    <row r="81" spans="1:15" x14ac:dyDescent="0.2">
      <c r="A81" s="57"/>
      <c r="B81" s="38" t="s">
        <v>14</v>
      </c>
      <c r="C81" s="39"/>
      <c r="D81" s="39"/>
      <c r="E81" s="39"/>
      <c r="F81" s="39"/>
      <c r="G81" s="39"/>
      <c r="H81" s="39"/>
      <c r="I81" s="39"/>
      <c r="J81" s="39"/>
      <c r="K81" s="39">
        <v>1</v>
      </c>
      <c r="L81" s="39"/>
      <c r="M81" s="39">
        <v>1</v>
      </c>
      <c r="N81" s="39">
        <v>22</v>
      </c>
      <c r="O81" s="39">
        <v>24</v>
      </c>
    </row>
    <row r="82" spans="1:15" x14ac:dyDescent="0.2">
      <c r="A82" s="57"/>
      <c r="B82" s="38" t="s">
        <v>32</v>
      </c>
      <c r="C82" s="39">
        <v>50</v>
      </c>
      <c r="D82" s="39">
        <v>2</v>
      </c>
      <c r="E82" s="39">
        <v>10</v>
      </c>
      <c r="F82" s="39">
        <v>13</v>
      </c>
      <c r="G82" s="39">
        <v>33</v>
      </c>
      <c r="H82" s="39">
        <v>26</v>
      </c>
      <c r="I82" s="39">
        <v>27</v>
      </c>
      <c r="J82" s="39">
        <v>34</v>
      </c>
      <c r="K82" s="39">
        <v>53</v>
      </c>
      <c r="L82" s="39">
        <v>44</v>
      </c>
      <c r="M82" s="39">
        <v>41</v>
      </c>
      <c r="N82" s="39">
        <v>31</v>
      </c>
      <c r="O82" s="39">
        <v>364</v>
      </c>
    </row>
    <row r="83" spans="1:15" x14ac:dyDescent="0.2">
      <c r="A83" s="57"/>
      <c r="B83" s="38" t="s">
        <v>16</v>
      </c>
      <c r="C83" s="39"/>
      <c r="D83" s="40"/>
      <c r="E83" s="40"/>
      <c r="F83" s="39"/>
      <c r="G83" s="39">
        <v>1</v>
      </c>
      <c r="H83" s="39"/>
      <c r="I83" s="39">
        <v>1</v>
      </c>
      <c r="J83" s="39"/>
      <c r="K83" s="39"/>
      <c r="L83" s="39"/>
      <c r="M83" s="39">
        <v>1</v>
      </c>
      <c r="N83" s="39">
        <v>2</v>
      </c>
      <c r="O83" s="39">
        <v>5</v>
      </c>
    </row>
    <row r="84" spans="1:15" x14ac:dyDescent="0.2">
      <c r="A84" s="57"/>
      <c r="B84" s="41" t="s">
        <v>33</v>
      </c>
      <c r="C84" s="42">
        <v>73</v>
      </c>
      <c r="D84" s="42">
        <v>13</v>
      </c>
      <c r="E84" s="42">
        <v>21</v>
      </c>
      <c r="F84" s="42">
        <v>34</v>
      </c>
      <c r="G84" s="42">
        <v>50</v>
      </c>
      <c r="H84" s="42">
        <v>64</v>
      </c>
      <c r="I84" s="42">
        <v>76</v>
      </c>
      <c r="J84" s="42">
        <v>112</v>
      </c>
      <c r="K84" s="42">
        <v>139</v>
      </c>
      <c r="L84" s="42">
        <v>258</v>
      </c>
      <c r="M84" s="42">
        <v>295</v>
      </c>
      <c r="N84" s="42">
        <v>372</v>
      </c>
      <c r="O84" s="42">
        <v>1507</v>
      </c>
    </row>
    <row r="85" spans="1:15" x14ac:dyDescent="0.2">
      <c r="A85" s="58"/>
      <c r="B85" s="43" t="s">
        <v>34</v>
      </c>
      <c r="C85" s="44">
        <v>4.8440610484406101E-2</v>
      </c>
      <c r="D85" s="44">
        <v>8.6264100862640993E-3</v>
      </c>
      <c r="E85" s="44">
        <v>1.39349701393497E-2</v>
      </c>
      <c r="F85" s="44">
        <v>2.2561380225613801E-2</v>
      </c>
      <c r="G85" s="44">
        <v>3.3178500331785002E-2</v>
      </c>
      <c r="H85" s="44">
        <v>4.2468480424684797E-2</v>
      </c>
      <c r="I85" s="44">
        <v>5.0431320504313197E-2</v>
      </c>
      <c r="J85" s="44">
        <v>7.4319840743198404E-2</v>
      </c>
      <c r="K85" s="44">
        <v>9.22362309223623E-2</v>
      </c>
      <c r="L85" s="44">
        <v>0.17120106171201099</v>
      </c>
      <c r="M85" s="44">
        <v>0.19575315195753201</v>
      </c>
      <c r="N85" s="44">
        <v>0.24684804246847999</v>
      </c>
      <c r="O85" s="44">
        <v>1</v>
      </c>
    </row>
    <row r="87" spans="1:15" x14ac:dyDescent="0.2">
      <c r="A87" s="33" t="s">
        <v>51</v>
      </c>
    </row>
    <row r="88" spans="1:15" x14ac:dyDescent="0.2">
      <c r="A88" s="33" t="s">
        <v>6</v>
      </c>
    </row>
  </sheetData>
  <mergeCells count="10">
    <mergeCell ref="A55:A61"/>
    <mergeCell ref="A63:A69"/>
    <mergeCell ref="A71:A77"/>
    <mergeCell ref="A79:A85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AD9B8B-5629-4DFC-BEBF-EE30452DCECC}"/>
</file>

<file path=customXml/itemProps2.xml><?xml version="1.0" encoding="utf-8"?>
<ds:datastoreItem xmlns:ds="http://schemas.openxmlformats.org/officeDocument/2006/customXml" ds:itemID="{A0EC3F69-D93D-4B86-89BC-B256BD05981F}"/>
</file>

<file path=customXml/itemProps3.xml><?xml version="1.0" encoding="utf-8"?>
<ds:datastoreItem xmlns:ds="http://schemas.openxmlformats.org/officeDocument/2006/customXml" ds:itemID="{FCE56482-0CD5-4C91-A784-6E570D139D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Flussi </vt:lpstr>
      <vt:lpstr>Variazione pendenti</vt:lpstr>
      <vt:lpstr>Stratigrafia pendenti</vt:lpstr>
      <vt:lpstr>'Flussi '!Area_stampa</vt:lpstr>
      <vt:lpstr>'Variazione pendenti'!Area_stampa</vt:lpstr>
      <vt:lpstr>'Flussi 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2019-01-10T14:56:06Z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