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5.239.139\Public\DatiCapoDipartimento\PENALE\2019\monitoraggio 3 trim 2019\monitoraggio_distrettuale_xWebstat\"/>
    </mc:Choice>
  </mc:AlternateContent>
  <bookViews>
    <workbookView xWindow="0" yWindow="0" windowWidth="28800" windowHeight="11700"/>
  </bookViews>
  <sheets>
    <sheet name="Flussi_torino" sheetId="1" r:id="rId1"/>
    <sheet name="Varpend_torino" sheetId="2" r:id="rId2"/>
  </sheets>
  <definedNames>
    <definedName name="_xlnm._FilterDatabase" localSheetId="0" hidden="1">Flussi_torino!$A$5:$B$9</definedName>
    <definedName name="_xlnm._FilterDatabase" localSheetId="1" hidden="1">Varpend_torino!$A$5:$E$5</definedName>
    <definedName name="_xlnm.Print_Area" localSheetId="0">Flussi_torino!$A$1:$D$102</definedName>
    <definedName name="_xlnm.Print_Area" localSheetId="1">Varpend_torino!$A$1:$E$30</definedName>
    <definedName name="_xlnm.Print_Titles" localSheetId="0">Flussi_torino!$5:$5</definedName>
  </definedNames>
  <calcPr calcId="162913"/>
</workbook>
</file>

<file path=xl/calcChain.xml><?xml version="1.0" encoding="utf-8"?>
<calcChain xmlns="http://schemas.openxmlformats.org/spreadsheetml/2006/main">
  <c r="E46" i="1" l="1"/>
  <c r="G46" i="1"/>
  <c r="E15" i="2" l="1"/>
  <c r="E9" i="2"/>
  <c r="G20" i="1" l="1"/>
  <c r="G98" i="1"/>
  <c r="G90" i="1"/>
  <c r="G82" i="1"/>
  <c r="G73" i="1"/>
  <c r="G55" i="1"/>
  <c r="G29" i="1"/>
  <c r="G11" i="1"/>
  <c r="G64" i="1" l="1"/>
  <c r="G38" i="1"/>
  <c r="E23" i="2"/>
  <c r="E82" i="1" l="1"/>
  <c r="E20" i="1" l="1"/>
  <c r="E21" i="2"/>
  <c r="E73" i="1" l="1"/>
  <c r="E98" i="1" l="1"/>
  <c r="E64" i="1"/>
  <c r="E55" i="1"/>
  <c r="E38" i="1"/>
  <c r="E11" i="1"/>
  <c r="E90" i="1"/>
  <c r="E29" i="1"/>
  <c r="D71" i="1"/>
  <c r="C71" i="1"/>
  <c r="C73" i="1" l="1"/>
  <c r="E19" i="2" l="1"/>
  <c r="E17" i="2"/>
  <c r="D62" i="1"/>
  <c r="C62" i="1"/>
  <c r="C64" i="1" l="1"/>
  <c r="C53" i="1"/>
  <c r="D36" i="1"/>
  <c r="C36" i="1"/>
  <c r="E13" i="2"/>
  <c r="D53" i="1" l="1"/>
  <c r="C55" i="1" s="1"/>
  <c r="C38" i="1"/>
  <c r="E25" i="2"/>
  <c r="D80" i="1"/>
  <c r="C80" i="1"/>
  <c r="D44" i="1"/>
  <c r="C44" i="1"/>
  <c r="D27" i="1"/>
  <c r="C27" i="1"/>
  <c r="D18" i="1"/>
  <c r="C18" i="1"/>
  <c r="D9" i="1"/>
  <c r="C9" i="1"/>
  <c r="C20" i="1" l="1"/>
  <c r="C82" i="1"/>
  <c r="C46" i="1"/>
  <c r="C29" i="1"/>
  <c r="C11" i="1"/>
  <c r="D96" i="1"/>
  <c r="C96" i="1"/>
  <c r="D88" i="1"/>
  <c r="C88" i="1"/>
  <c r="E7" i="2"/>
  <c r="C90" i="1" l="1"/>
  <c r="C98" i="1"/>
  <c r="E27" i="2" l="1"/>
  <c r="E11" i="2"/>
</calcChain>
</file>

<file path=xl/sharedStrings.xml><?xml version="1.0" encoding="utf-8"?>
<sst xmlns="http://schemas.openxmlformats.org/spreadsheetml/2006/main" count="146" uniqueCount="43">
  <si>
    <t>Distretto di Torino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</si>
  <si>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</si>
  <si>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Ufficio</t>
  </si>
  <si>
    <t>Macro materia</t>
  </si>
  <si>
    <t>Corte d'Appello di Torino</t>
  </si>
  <si>
    <t>SEZIONE ORDINARIA</t>
  </si>
  <si>
    <t xml:space="preserve">SEZIONE ASSISE </t>
  </si>
  <si>
    <t>SEZIONE MINORENNI</t>
  </si>
  <si>
    <t>TOTALE PENALE</t>
  </si>
  <si>
    <t>Clearance rate</t>
  </si>
  <si>
    <t>Tribunale Ordinario di Alessandria</t>
  </si>
  <si>
    <t>RITO COLLEGIALE SEZIONE ASSISE</t>
  </si>
  <si>
    <t>Tribunale Ordinario di Agrigento</t>
  </si>
  <si>
    <t>RITO COLLEGIALE SEZIONE ORDINARIA</t>
  </si>
  <si>
    <t>RITO MONOCRATICO PRIMO GRADO</t>
  </si>
  <si>
    <t>RITO MONOCRATICO APPELLO GIUDICE DI PACE</t>
  </si>
  <si>
    <t>INDAGINI E UDIENZA PRELIMINARE (NOTI)</t>
  </si>
  <si>
    <t>Tribunale Ordinario di Aosta</t>
  </si>
  <si>
    <t>Tribunale Ordinario di Marsala</t>
  </si>
  <si>
    <t>Tribunale Ordinario di Asti</t>
  </si>
  <si>
    <t>Tribunale Ordinario di Biella</t>
  </si>
  <si>
    <t>Tribunale Ordinario di Cuneo</t>
  </si>
  <si>
    <t>Tribunale Ordinario di Sciacca</t>
  </si>
  <si>
    <t>Tribunale Ordinario di Ivrea</t>
  </si>
  <si>
    <t>Tribunale Ordinario di Novara</t>
  </si>
  <si>
    <t>Tribunale Ordinario di Torino</t>
  </si>
  <si>
    <t>Tribunale Ordinario di Verbania</t>
  </si>
  <si>
    <t>Tribunale Ordinario di Vercelli</t>
  </si>
  <si>
    <t>Fonte: Dipartimento dell'organizzazione giudiziaria, del personale e dei servizi - Direzione Generale di Statistica e Analisi Organizzativa</t>
  </si>
  <si>
    <t>Variazione pendenti</t>
  </si>
  <si>
    <t>Variazione</t>
  </si>
  <si>
    <t>Corte d'Appello di  Torino</t>
  </si>
  <si>
    <t>Iscritti 2017</t>
  </si>
  <si>
    <t>Definiti 2017</t>
  </si>
  <si>
    <t xml:space="preserve">                                     -  </t>
  </si>
  <si>
    <t xml:space="preserve">                                        -  </t>
  </si>
  <si>
    <t>Iscritti 2018</t>
  </si>
  <si>
    <t>Definiti 2018</t>
  </si>
  <si>
    <t>Pendenti al 31/12/2016</t>
  </si>
  <si>
    <t>SETTORE PENALE. Anni 2017 - 30 settembre 2019, registro autori di reato noti</t>
  </si>
  <si>
    <t>Pendenti al 30/09/2019</t>
  </si>
  <si>
    <t>"Iscritti 
gen-set '19"</t>
  </si>
  <si>
    <t>"Definiti gen-set '19"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</si>
</sst>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.0%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9"/>
      <color theme="1"/>
      <name val="Calibri"/>
      <family val="2"/>
      <scheme val="minor"/>
    </font>
    <font>
      <sz val="8"/>
      <color rgb="FF000000"/>
      <name val="Arial"/>
      <family val="2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8"/>
      <name val="Arial"/>
      <family val="2"/>
    </font>
    <font>
      <i/>
      <sz val="8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54">
    <xf numFmtId="0" fontId="0" fillId="0" borderId="0"/>
    <xf numFmtId="9" fontId="1" fillId="0" borderId="0" applyFont="0" applyFill="0" applyBorder="0" applyAlignment="0" applyProtection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5" fillId="0" borderId="0"/>
    <xf numFmtId="43" fontId="1" fillId="0" borderId="0" applyFont="0" applyFill="0" applyBorder="0" applyAlignment="0" applyProtection="0"/>
  </cellStyleXfs>
  <cellXfs count="69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Protection="1">
      <protection locked="0"/>
    </xf>
    <xf numFmtId="0" fontId="2" fillId="2" borderId="0" xfId="0" applyFont="1" applyFill="1"/>
    <xf numFmtId="0" fontId="6" fillId="2" borderId="1" xfId="0" applyFont="1" applyFill="1" applyBorder="1" applyAlignment="1">
      <alignment vertical="center"/>
    </xf>
    <xf numFmtId="0" fontId="6" fillId="2" borderId="1" xfId="2" applyFont="1" applyFill="1" applyBorder="1" applyAlignment="1" applyProtection="1">
      <alignment horizontal="right" vertical="center" wrapText="1"/>
      <protection locked="0"/>
    </xf>
    <xf numFmtId="0" fontId="8" fillId="2" borderId="1" xfId="0" applyFont="1" applyFill="1" applyBorder="1"/>
    <xf numFmtId="0" fontId="10" fillId="2" borderId="6" xfId="0" applyFont="1" applyFill="1" applyBorder="1"/>
    <xf numFmtId="0" fontId="4" fillId="2" borderId="0" xfId="0" applyFont="1" applyFill="1" applyBorder="1" applyAlignment="1">
      <alignment horizontal="left" vertical="center" wrapText="1"/>
    </xf>
    <xf numFmtId="0" fontId="11" fillId="2" borderId="0" xfId="0" applyFont="1" applyFill="1" applyBorder="1"/>
    <xf numFmtId="3" fontId="4" fillId="2" borderId="0" xfId="0" applyNumberFormat="1" applyFont="1" applyFill="1" applyBorder="1" applyProtection="1">
      <protection locked="0"/>
    </xf>
    <xf numFmtId="0" fontId="10" fillId="2" borderId="1" xfId="0" applyFont="1" applyFill="1" applyBorder="1"/>
    <xf numFmtId="3" fontId="4" fillId="2" borderId="0" xfId="0" applyNumberFormat="1" applyFont="1" applyFill="1"/>
    <xf numFmtId="3" fontId="4" fillId="2" borderId="0" xfId="0" applyNumberFormat="1" applyFont="1" applyFill="1" applyProtection="1">
      <protection locked="0"/>
    </xf>
    <xf numFmtId="0" fontId="12" fillId="2" borderId="1" xfId="3" applyFont="1" applyFill="1" applyBorder="1" applyAlignment="1">
      <alignment wrapText="1"/>
    </xf>
    <xf numFmtId="0" fontId="9" fillId="2" borderId="2" xfId="3" applyFont="1" applyFill="1" applyBorder="1" applyAlignment="1">
      <alignment wrapText="1"/>
    </xf>
    <xf numFmtId="0" fontId="9" fillId="2" borderId="4" xfId="3" applyFont="1" applyFill="1" applyBorder="1" applyAlignment="1">
      <alignment wrapText="1"/>
    </xf>
    <xf numFmtId="0" fontId="9" fillId="2" borderId="1" xfId="3" applyFont="1" applyFill="1" applyBorder="1" applyAlignment="1">
      <alignment wrapText="1"/>
    </xf>
    <xf numFmtId="0" fontId="10" fillId="2" borderId="0" xfId="0" applyFont="1" applyFill="1" applyBorder="1"/>
    <xf numFmtId="0" fontId="4" fillId="2" borderId="0" xfId="0" applyFont="1" applyFill="1" applyBorder="1"/>
    <xf numFmtId="0" fontId="12" fillId="2" borderId="8" xfId="3" applyFont="1" applyFill="1" applyBorder="1" applyAlignment="1">
      <alignment wrapText="1"/>
    </xf>
    <xf numFmtId="0" fontId="9" fillId="2" borderId="11" xfId="3" applyFont="1" applyFill="1" applyBorder="1" applyAlignment="1">
      <alignment wrapText="1"/>
    </xf>
    <xf numFmtId="0" fontId="9" fillId="2" borderId="12" xfId="3" applyFont="1" applyFill="1" applyBorder="1" applyAlignment="1">
      <alignment wrapText="1"/>
    </xf>
    <xf numFmtId="0" fontId="9" fillId="2" borderId="8" xfId="3" applyFont="1" applyFill="1" applyBorder="1" applyAlignment="1">
      <alignment wrapText="1"/>
    </xf>
    <xf numFmtId="0" fontId="10" fillId="2" borderId="8" xfId="0" applyFont="1" applyFill="1" applyBorder="1"/>
    <xf numFmtId="0" fontId="12" fillId="2" borderId="0" xfId="3" applyFont="1" applyFill="1" applyBorder="1" applyAlignment="1">
      <alignment wrapText="1"/>
    </xf>
    <xf numFmtId="0" fontId="13" fillId="2" borderId="0" xfId="4" applyFont="1" applyFill="1"/>
    <xf numFmtId="0" fontId="14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vertical="center"/>
    </xf>
    <xf numFmtId="3" fontId="4" fillId="2" borderId="0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/>
    </xf>
    <xf numFmtId="3" fontId="6" fillId="2" borderId="1" xfId="0" applyNumberFormat="1" applyFont="1" applyFill="1" applyBorder="1" applyAlignment="1">
      <alignment horizontal="center" vertical="center"/>
    </xf>
    <xf numFmtId="164" fontId="6" fillId="2" borderId="1" xfId="1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 wrapText="1"/>
    </xf>
    <xf numFmtId="3" fontId="6" fillId="2" borderId="0" xfId="0" applyNumberFormat="1" applyFont="1" applyFill="1" applyBorder="1" applyAlignment="1">
      <alignment horizontal="center" vertical="center"/>
    </xf>
    <xf numFmtId="164" fontId="6" fillId="2" borderId="0" xfId="1" applyNumberFormat="1" applyFont="1" applyFill="1" applyBorder="1" applyAlignment="1">
      <alignment horizontal="center" vertical="center"/>
    </xf>
    <xf numFmtId="3" fontId="4" fillId="2" borderId="0" xfId="0" applyNumberFormat="1" applyFont="1" applyFill="1" applyAlignment="1">
      <alignment vertical="center"/>
    </xf>
    <xf numFmtId="3" fontId="17" fillId="2" borderId="3" xfId="3" applyNumberFormat="1" applyFont="1" applyFill="1" applyBorder="1" applyAlignment="1" applyProtection="1">
      <alignment horizontal="right" wrapText="1"/>
      <protection locked="0"/>
    </xf>
    <xf numFmtId="3" fontId="17" fillId="2" borderId="1" xfId="3" applyNumberFormat="1" applyFont="1" applyFill="1" applyBorder="1" applyAlignment="1" applyProtection="1">
      <alignment horizontal="right" wrapText="1"/>
      <protection locked="0"/>
    </xf>
    <xf numFmtId="3" fontId="17" fillId="0" borderId="3" xfId="3" applyNumberFormat="1" applyFont="1" applyFill="1" applyBorder="1" applyAlignment="1" applyProtection="1">
      <alignment horizontal="right" wrapText="1"/>
      <protection locked="0"/>
    </xf>
    <xf numFmtId="3" fontId="17" fillId="0" borderId="1" xfId="3" applyNumberFormat="1" applyFont="1" applyFill="1" applyBorder="1" applyAlignment="1" applyProtection="1">
      <alignment horizontal="right" wrapText="1"/>
      <protection locked="0"/>
    </xf>
    <xf numFmtId="3" fontId="17" fillId="2" borderId="5" xfId="3" applyNumberFormat="1" applyFont="1" applyFill="1" applyBorder="1" applyAlignment="1" applyProtection="1">
      <alignment horizontal="right" wrapText="1"/>
      <protection locked="0"/>
    </xf>
    <xf numFmtId="3" fontId="18" fillId="2" borderId="1" xfId="3" applyNumberFormat="1" applyFont="1" applyFill="1" applyBorder="1" applyAlignment="1" applyProtection="1">
      <alignment horizontal="right"/>
      <protection locked="0"/>
    </xf>
    <xf numFmtId="0" fontId="17" fillId="2" borderId="2" xfId="3" applyFont="1" applyFill="1" applyBorder="1" applyAlignment="1" applyProtection="1">
      <alignment horizontal="right" wrapText="1"/>
      <protection locked="0"/>
    </xf>
    <xf numFmtId="0" fontId="17" fillId="0" borderId="2" xfId="3" applyFont="1" applyFill="1" applyBorder="1" applyAlignment="1" applyProtection="1">
      <alignment horizontal="right" wrapText="1"/>
      <protection locked="0"/>
    </xf>
    <xf numFmtId="3" fontId="17" fillId="2" borderId="2" xfId="3" applyNumberFormat="1" applyFont="1" applyFill="1" applyBorder="1" applyAlignment="1" applyProtection="1">
      <alignment horizontal="right" wrapText="1"/>
      <protection locked="0"/>
    </xf>
    <xf numFmtId="3" fontId="17" fillId="2" borderId="4" xfId="3" applyNumberFormat="1" applyFont="1" applyFill="1" applyBorder="1" applyAlignment="1" applyProtection="1">
      <alignment horizontal="right" wrapText="1"/>
      <protection locked="0"/>
    </xf>
    <xf numFmtId="3" fontId="18" fillId="2" borderId="8" xfId="3" applyNumberFormat="1" applyFont="1" applyFill="1" applyBorder="1" applyAlignment="1" applyProtection="1">
      <alignment horizontal="right"/>
      <protection locked="0"/>
    </xf>
    <xf numFmtId="3" fontId="18" fillId="2" borderId="0" xfId="3" applyNumberFormat="1" applyFont="1" applyFill="1" applyBorder="1" applyAlignment="1" applyProtection="1">
      <alignment horizontal="right"/>
      <protection locked="0"/>
    </xf>
    <xf numFmtId="3" fontId="17" fillId="0" borderId="4" xfId="3" applyNumberFormat="1" applyFont="1" applyFill="1" applyBorder="1" applyAlignment="1" applyProtection="1">
      <alignment horizontal="right" wrapText="1"/>
      <protection locked="0"/>
    </xf>
    <xf numFmtId="3" fontId="17" fillId="0" borderId="2" xfId="3" applyNumberFormat="1" applyFont="1" applyFill="1" applyBorder="1" applyAlignment="1" applyProtection="1">
      <alignment horizontal="right" wrapText="1"/>
      <protection locked="0"/>
    </xf>
    <xf numFmtId="3" fontId="17" fillId="2" borderId="2" xfId="3" applyNumberFormat="1" applyFont="1" applyFill="1" applyBorder="1" applyAlignment="1" applyProtection="1">
      <alignment horizontal="right"/>
      <protection locked="0"/>
    </xf>
    <xf numFmtId="3" fontId="17" fillId="2" borderId="4" xfId="3" applyNumberFormat="1" applyFont="1" applyFill="1" applyBorder="1" applyAlignment="1" applyProtection="1">
      <alignment horizontal="right"/>
      <protection locked="0"/>
    </xf>
    <xf numFmtId="3" fontId="17" fillId="0" borderId="2" xfId="3" applyNumberFormat="1" applyFont="1" applyFill="1" applyBorder="1" applyAlignment="1" applyProtection="1">
      <alignment horizontal="right"/>
      <protection locked="0"/>
    </xf>
    <xf numFmtId="0" fontId="19" fillId="0" borderId="0" xfId="0" applyFont="1"/>
    <xf numFmtId="43" fontId="17" fillId="2" borderId="2" xfId="153" applyFont="1" applyFill="1" applyBorder="1" applyAlignment="1" applyProtection="1">
      <alignment horizontal="right"/>
      <protection locked="0"/>
    </xf>
    <xf numFmtId="4" fontId="6" fillId="2" borderId="7" xfId="0" applyNumberFormat="1" applyFont="1" applyFill="1" applyBorder="1" applyAlignment="1" applyProtection="1">
      <alignment horizontal="center" vertical="center"/>
      <protection locked="0"/>
    </xf>
    <xf numFmtId="4" fontId="6" fillId="2" borderId="8" xfId="0" applyNumberFormat="1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14" fillId="2" borderId="0" xfId="0" applyFont="1" applyFill="1" applyAlignment="1">
      <alignment horizontal="left" vertical="center" wrapText="1"/>
    </xf>
    <xf numFmtId="0" fontId="14" fillId="2" borderId="0" xfId="0" applyFont="1" applyFill="1" applyAlignment="1">
      <alignment horizontal="left" wrapText="1"/>
    </xf>
  </cellXfs>
  <cellStyles count="154">
    <cellStyle name="Migliaia" xfId="153" builtinId="3"/>
    <cellStyle name="Migliaia 2" xfId="151"/>
    <cellStyle name="Normale" xfId="0" builtinId="0"/>
    <cellStyle name="Normale 10" xfId="5"/>
    <cellStyle name="Normale 10 2" xfId="6"/>
    <cellStyle name="Normale 10 2 2" xfId="7"/>
    <cellStyle name="Normale 10 3" xfId="8"/>
    <cellStyle name="Normale 10 4" xfId="9"/>
    <cellStyle name="Normale 11" xfId="10"/>
    <cellStyle name="Normale 12" xfId="2"/>
    <cellStyle name="Normale 13" xfId="11"/>
    <cellStyle name="Normale 13 2" xfId="12"/>
    <cellStyle name="Normale 14" xfId="13"/>
    <cellStyle name="Normale 14 2" xfId="14"/>
    <cellStyle name="Normale 15" xfId="4"/>
    <cellStyle name="Normale 16" xfId="15"/>
    <cellStyle name="Normale 2" xfId="3"/>
    <cellStyle name="Normale 2 2" xfId="16"/>
    <cellStyle name="Normale 2 2 2" xfId="17"/>
    <cellStyle name="Normale 2 2 2 2" xfId="18"/>
    <cellStyle name="Normale 2 2 2 2 2" xfId="19"/>
    <cellStyle name="Normale 2 2 2 3" xfId="20"/>
    <cellStyle name="Normale 2 2 2 4" xfId="21"/>
    <cellStyle name="Normale 2 2 3" xfId="22"/>
    <cellStyle name="Normale 2 2 3 2" xfId="23"/>
    <cellStyle name="Normale 2 2 4" xfId="24"/>
    <cellStyle name="Normale 2 2 5" xfId="25"/>
    <cellStyle name="Normale 2 2 6" xfId="152"/>
    <cellStyle name="Normale 2 3" xfId="26"/>
    <cellStyle name="Normale 2 4" xfId="27"/>
    <cellStyle name="Normale 2 4 2" xfId="28"/>
    <cellStyle name="Normale 2 5" xfId="29"/>
    <cellStyle name="Normale 3" xfId="30"/>
    <cellStyle name="Normale 3 2" xfId="31"/>
    <cellStyle name="Normale 3 3" xfId="32"/>
    <cellStyle name="Normale 3 3 2" xfId="33"/>
    <cellStyle name="Normale 3 4" xfId="34"/>
    <cellStyle name="Normale 3 5" xfId="35"/>
    <cellStyle name="Normale 4" xfId="36"/>
    <cellStyle name="Normale 4 2" xfId="37"/>
    <cellStyle name="Normale 4 2 2" xfId="38"/>
    <cellStyle name="Normale 4 2 2 2" xfId="39"/>
    <cellStyle name="Normale 4 2 3" xfId="40"/>
    <cellStyle name="Normale 4 2 4" xfId="41"/>
    <cellStyle name="Normale 4 3" xfId="42"/>
    <cellStyle name="Normale 4 3 2" xfId="43"/>
    <cellStyle name="Normale 4 3 2 2" xfId="44"/>
    <cellStyle name="Normale 4 3 3" xfId="45"/>
    <cellStyle name="Normale 4 3 4" xfId="46"/>
    <cellStyle name="Normale 4 4" xfId="47"/>
    <cellStyle name="Normale 4 4 2" xfId="48"/>
    <cellStyle name="Normale 4 5" xfId="49"/>
    <cellStyle name="Normale 4 6" xfId="50"/>
    <cellStyle name="Normale 5" xfId="51"/>
    <cellStyle name="Normale 5 2" xfId="52"/>
    <cellStyle name="Normale 5 2 2" xfId="53"/>
    <cellStyle name="Normale 5 2 2 2" xfId="54"/>
    <cellStyle name="Normale 5 2 3" xfId="55"/>
    <cellStyle name="Normale 5 2 4" xfId="56"/>
    <cellStyle name="Normale 5 3" xfId="57"/>
    <cellStyle name="Normale 5 3 2" xfId="58"/>
    <cellStyle name="Normale 5 3 2 2" xfId="59"/>
    <cellStyle name="Normale 5 3 3" xfId="60"/>
    <cellStyle name="Normale 5 3 4" xfId="61"/>
    <cellStyle name="Normale 5 4" xfId="62"/>
    <cellStyle name="Normale 5 4 2" xfId="63"/>
    <cellStyle name="Normale 5 5" xfId="64"/>
    <cellStyle name="Normale 5 6" xfId="65"/>
    <cellStyle name="Normale 6" xfId="66"/>
    <cellStyle name="Normale 6 2" xfId="67"/>
    <cellStyle name="Normale 6 2 2" xfId="68"/>
    <cellStyle name="Normale 6 2 2 2" xfId="69"/>
    <cellStyle name="Normale 6 2 2 2 2" xfId="70"/>
    <cellStyle name="Normale 6 2 2 3" xfId="71"/>
    <cellStyle name="Normale 6 2 2 4" xfId="72"/>
    <cellStyle name="Normale 6 2 3" xfId="73"/>
    <cellStyle name="Normale 6 2 3 2" xfId="74"/>
    <cellStyle name="Normale 6 2 3 2 2" xfId="75"/>
    <cellStyle name="Normale 6 2 3 3" xfId="76"/>
    <cellStyle name="Normale 6 2 3 4" xfId="77"/>
    <cellStyle name="Normale 6 2 4" xfId="78"/>
    <cellStyle name="Normale 6 2 4 2" xfId="79"/>
    <cellStyle name="Normale 6 2 5" xfId="80"/>
    <cellStyle name="Normale 6 2 6" xfId="81"/>
    <cellStyle name="Normale 6 3" xfId="82"/>
    <cellStyle name="Normale 6 3 2" xfId="83"/>
    <cellStyle name="Normale 6 3 2 2" xfId="84"/>
    <cellStyle name="Normale 6 3 2 2 2" xfId="85"/>
    <cellStyle name="Normale 6 3 2 3" xfId="86"/>
    <cellStyle name="Normale 6 3 2 4" xfId="87"/>
    <cellStyle name="Normale 6 3 3" xfId="88"/>
    <cellStyle name="Normale 6 3 3 2" xfId="89"/>
    <cellStyle name="Normale 6 3 4" xfId="90"/>
    <cellStyle name="Normale 6 3 5" xfId="91"/>
    <cellStyle name="Normale 6 4" xfId="92"/>
    <cellStyle name="Normale 6 4 2" xfId="93"/>
    <cellStyle name="Normale 6 4 2 2" xfId="94"/>
    <cellStyle name="Normale 6 4 3" xfId="95"/>
    <cellStyle name="Normale 6 4 4" xfId="96"/>
    <cellStyle name="Normale 6 5" xfId="97"/>
    <cellStyle name="Normale 6 5 2" xfId="98"/>
    <cellStyle name="Normale 6 5 2 2" xfId="99"/>
    <cellStyle name="Normale 6 5 3" xfId="100"/>
    <cellStyle name="Normale 6 5 4" xfId="101"/>
    <cellStyle name="Normale 6 6" xfId="102"/>
    <cellStyle name="Normale 6 6 2" xfId="103"/>
    <cellStyle name="Normale 6 6 2 2" xfId="104"/>
    <cellStyle name="Normale 6 6 3" xfId="105"/>
    <cellStyle name="Normale 6 7" xfId="106"/>
    <cellStyle name="Normale 6 7 2" xfId="107"/>
    <cellStyle name="Normale 6 8" xfId="108"/>
    <cellStyle name="Normale 6 9" xfId="109"/>
    <cellStyle name="Normale 7" xfId="110"/>
    <cellStyle name="Normale 7 2" xfId="111"/>
    <cellStyle name="Normale 7 2 2" xfId="112"/>
    <cellStyle name="Normale 7 3" xfId="113"/>
    <cellStyle name="Normale 7 4" xfId="114"/>
    <cellStyle name="Normale 8" xfId="115"/>
    <cellStyle name="Normale 8 2" xfId="116"/>
    <cellStyle name="Normale 8 2 2" xfId="117"/>
    <cellStyle name="Normale 8 3" xfId="118"/>
    <cellStyle name="Normale 8 4" xfId="119"/>
    <cellStyle name="Normale 9" xfId="120"/>
    <cellStyle name="Normale 9 2" xfId="121"/>
    <cellStyle name="Normale 9 2 2" xfId="122"/>
    <cellStyle name="Normale 9 3" xfId="123"/>
    <cellStyle name="Normale 9 4" xfId="124"/>
    <cellStyle name="Percentuale" xfId="1" builtinId="5"/>
    <cellStyle name="Percentuale 2" xfId="125"/>
    <cellStyle name="Percentuale 3" xfId="126"/>
    <cellStyle name="Percentuale 3 2" xfId="127"/>
    <cellStyle name="Percentuale 3 2 2" xfId="128"/>
    <cellStyle name="Percentuale 3 2 2 2" xfId="129"/>
    <cellStyle name="Percentuale 3 2 3" xfId="130"/>
    <cellStyle name="Percentuale 3 3" xfId="131"/>
    <cellStyle name="Percentuale 3 3 2" xfId="132"/>
    <cellStyle name="Percentuale 3 4" xfId="133"/>
    <cellStyle name="Percentuale 3 4 2" xfId="134"/>
    <cellStyle name="Percentuale 3 5" xfId="135"/>
    <cellStyle name="Percentuale 4" xfId="136"/>
    <cellStyle name="Percentuale 4 2" xfId="137"/>
    <cellStyle name="Percentuale 4 2 2" xfId="138"/>
    <cellStyle name="Percentuale 4 2 2 2" xfId="139"/>
    <cellStyle name="Percentuale 4 2 3" xfId="140"/>
    <cellStyle name="Percentuale 4 3" xfId="141"/>
    <cellStyle name="Percentuale 4 3 2" xfId="142"/>
    <cellStyle name="Percentuale 4 4" xfId="143"/>
    <cellStyle name="Percentuale 4 4 2" xfId="144"/>
    <cellStyle name="Percentuale 4 5" xfId="145"/>
    <cellStyle name="Percentuale 5" xfId="146"/>
    <cellStyle name="Percentuale 6" xfId="147"/>
    <cellStyle name="Percentuale 6 2" xfId="148"/>
    <cellStyle name="Percentuale 7" xfId="149"/>
    <cellStyle name="Percentuale 7 2" xfId="150"/>
  </cellStyles>
  <dxfs count="100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2"/>
  <sheetViews>
    <sheetView showGridLines="0" tabSelected="1" topLeftCell="A7" zoomScale="115" zoomScaleNormal="115" workbookViewId="0">
      <selection activeCell="J30" sqref="J30"/>
    </sheetView>
  </sheetViews>
  <sheetFormatPr defaultColWidth="9.109375" defaultRowHeight="13.8" x14ac:dyDescent="0.3"/>
  <cols>
    <col min="1" max="1" width="19" style="2" customWidth="1"/>
    <col min="2" max="2" width="33.44140625" style="2" customWidth="1"/>
    <col min="3" max="4" width="11" style="2" customWidth="1"/>
    <col min="5" max="8" width="13.6640625" style="2" customWidth="1"/>
    <col min="9" max="16384" width="9.109375" style="2"/>
  </cols>
  <sheetData>
    <row r="1" spans="1:8" ht="15.6" x14ac:dyDescent="0.3">
      <c r="A1" s="1" t="s">
        <v>0</v>
      </c>
    </row>
    <row r="2" spans="1:8" ht="14.4" x14ac:dyDescent="0.3">
      <c r="A2" s="4" t="s">
        <v>1</v>
      </c>
      <c r="C2" s="14"/>
      <c r="D2" s="14"/>
      <c r="E2" s="14"/>
      <c r="F2" s="14"/>
      <c r="G2" s="14"/>
      <c r="H2" s="14"/>
    </row>
    <row r="3" spans="1:8" x14ac:dyDescent="0.3">
      <c r="A3" s="59" t="s">
        <v>39</v>
      </c>
    </row>
    <row r="4" spans="1:8" ht="6.75" customHeight="1" x14ac:dyDescent="0.3"/>
    <row r="5" spans="1:8" ht="41.4" customHeight="1" x14ac:dyDescent="0.3">
      <c r="A5" s="5" t="s">
        <v>2</v>
      </c>
      <c r="B5" s="5" t="s">
        <v>3</v>
      </c>
      <c r="C5" s="6" t="s">
        <v>32</v>
      </c>
      <c r="D5" s="6" t="s">
        <v>33</v>
      </c>
      <c r="E5" s="6" t="s">
        <v>36</v>
      </c>
      <c r="F5" s="6" t="s">
        <v>37</v>
      </c>
      <c r="G5" s="6" t="s">
        <v>41</v>
      </c>
      <c r="H5" s="6" t="s">
        <v>42</v>
      </c>
    </row>
    <row r="6" spans="1:8" x14ac:dyDescent="0.3">
      <c r="A6" s="63" t="s">
        <v>4</v>
      </c>
      <c r="B6" s="7" t="s">
        <v>5</v>
      </c>
      <c r="C6" s="44">
        <v>6832</v>
      </c>
      <c r="D6" s="45">
        <v>9583</v>
      </c>
      <c r="E6" s="42">
        <v>6704</v>
      </c>
      <c r="F6" s="43">
        <v>8384</v>
      </c>
      <c r="G6" s="42">
        <v>4819</v>
      </c>
      <c r="H6" s="43">
        <v>6342</v>
      </c>
    </row>
    <row r="7" spans="1:8" x14ac:dyDescent="0.3">
      <c r="A7" s="63"/>
      <c r="B7" s="7" t="s">
        <v>6</v>
      </c>
      <c r="C7" s="42">
        <v>17</v>
      </c>
      <c r="D7" s="43">
        <v>23</v>
      </c>
      <c r="E7" s="42">
        <v>34</v>
      </c>
      <c r="F7" s="43">
        <v>27</v>
      </c>
      <c r="G7" s="42">
        <v>11</v>
      </c>
      <c r="H7" s="43">
        <v>23</v>
      </c>
    </row>
    <row r="8" spans="1:8" x14ac:dyDescent="0.3">
      <c r="A8" s="63"/>
      <c r="B8" s="7" t="s">
        <v>7</v>
      </c>
      <c r="C8" s="46">
        <v>93</v>
      </c>
      <c r="D8" s="43">
        <v>102</v>
      </c>
      <c r="E8" s="46">
        <v>97</v>
      </c>
      <c r="F8" s="43">
        <v>101</v>
      </c>
      <c r="G8" s="46">
        <v>59</v>
      </c>
      <c r="H8" s="43">
        <v>70</v>
      </c>
    </row>
    <row r="9" spans="1:8" x14ac:dyDescent="0.3">
      <c r="A9" s="63"/>
      <c r="B9" s="8" t="s">
        <v>8</v>
      </c>
      <c r="C9" s="47">
        <f t="shared" ref="C9:D9" si="0">SUM(C6:C8)</f>
        <v>6942</v>
      </c>
      <c r="D9" s="47">
        <f t="shared" si="0"/>
        <v>9708</v>
      </c>
      <c r="E9" s="47">
        <v>6835</v>
      </c>
      <c r="F9" s="47">
        <v>8512</v>
      </c>
      <c r="G9" s="47">
        <v>4889</v>
      </c>
      <c r="H9" s="47">
        <v>6435</v>
      </c>
    </row>
    <row r="10" spans="1:8" ht="7.2" customHeight="1" x14ac:dyDescent="0.3">
      <c r="A10" s="9"/>
      <c r="B10" s="10"/>
      <c r="C10" s="11"/>
      <c r="D10" s="11"/>
      <c r="E10" s="11"/>
      <c r="F10" s="11"/>
      <c r="G10" s="11"/>
      <c r="H10" s="11"/>
    </row>
    <row r="11" spans="1:8" ht="14.4" customHeight="1" x14ac:dyDescent="0.3">
      <c r="A11" s="9"/>
      <c r="B11" s="12" t="s">
        <v>9</v>
      </c>
      <c r="C11" s="61">
        <f>D9/C9</f>
        <v>1.3984442523768366</v>
      </c>
      <c r="D11" s="62"/>
      <c r="E11" s="61">
        <f>F9/E9</f>
        <v>1.2453547915142649</v>
      </c>
      <c r="F11" s="62"/>
      <c r="G11" s="61">
        <f>H9/G9</f>
        <v>1.3162200859071385</v>
      </c>
      <c r="H11" s="62"/>
    </row>
    <row r="12" spans="1:8" x14ac:dyDescent="0.3">
      <c r="C12" s="14"/>
      <c r="D12" s="14"/>
      <c r="E12" s="14"/>
      <c r="F12" s="14"/>
      <c r="G12" s="14"/>
      <c r="H12" s="14"/>
    </row>
    <row r="13" spans="1:8" x14ac:dyDescent="0.3">
      <c r="A13" s="63" t="s">
        <v>10</v>
      </c>
      <c r="B13" s="15" t="s">
        <v>11</v>
      </c>
      <c r="C13" s="49">
        <v>3</v>
      </c>
      <c r="D13" s="49">
        <v>4</v>
      </c>
      <c r="E13" s="56">
        <v>1</v>
      </c>
      <c r="F13" s="56">
        <v>1</v>
      </c>
      <c r="G13" s="56">
        <v>2</v>
      </c>
      <c r="H13" s="56">
        <v>1</v>
      </c>
    </row>
    <row r="14" spans="1:8" x14ac:dyDescent="0.3">
      <c r="A14" s="63" t="s">
        <v>12</v>
      </c>
      <c r="B14" s="15" t="s">
        <v>13</v>
      </c>
      <c r="C14" s="50">
        <v>61</v>
      </c>
      <c r="D14" s="50">
        <v>41</v>
      </c>
      <c r="E14" s="50">
        <v>76</v>
      </c>
      <c r="F14" s="50">
        <v>42</v>
      </c>
      <c r="G14" s="50">
        <v>40</v>
      </c>
      <c r="H14" s="50">
        <v>64</v>
      </c>
    </row>
    <row r="15" spans="1:8" x14ac:dyDescent="0.3">
      <c r="A15" s="63" t="s">
        <v>12</v>
      </c>
      <c r="B15" s="16" t="s">
        <v>14</v>
      </c>
      <c r="C15" s="50">
        <v>2245</v>
      </c>
      <c r="D15" s="50">
        <v>1628</v>
      </c>
      <c r="E15" s="50">
        <v>2335</v>
      </c>
      <c r="F15" s="50">
        <v>1961</v>
      </c>
      <c r="G15" s="50">
        <v>1278</v>
      </c>
      <c r="H15" s="50">
        <v>1751</v>
      </c>
    </row>
    <row r="16" spans="1:8" ht="21.6" x14ac:dyDescent="0.3">
      <c r="A16" s="63" t="s">
        <v>12</v>
      </c>
      <c r="B16" s="17" t="s">
        <v>15</v>
      </c>
      <c r="C16" s="50">
        <v>16</v>
      </c>
      <c r="D16" s="50">
        <v>22</v>
      </c>
      <c r="E16" s="50">
        <v>15</v>
      </c>
      <c r="F16" s="50">
        <v>19</v>
      </c>
      <c r="G16" s="50">
        <v>18</v>
      </c>
      <c r="H16" s="50">
        <v>35</v>
      </c>
    </row>
    <row r="17" spans="1:8" x14ac:dyDescent="0.3">
      <c r="A17" s="63" t="s">
        <v>12</v>
      </c>
      <c r="B17" s="18" t="s">
        <v>16</v>
      </c>
      <c r="C17" s="51">
        <v>4327</v>
      </c>
      <c r="D17" s="51">
        <v>4094</v>
      </c>
      <c r="E17" s="51">
        <v>4898</v>
      </c>
      <c r="F17" s="51">
        <v>3937</v>
      </c>
      <c r="G17" s="51">
        <v>4166</v>
      </c>
      <c r="H17" s="51">
        <v>1388</v>
      </c>
    </row>
    <row r="18" spans="1:8" x14ac:dyDescent="0.3">
      <c r="A18" s="63" t="s">
        <v>12</v>
      </c>
      <c r="B18" s="12" t="s">
        <v>8</v>
      </c>
      <c r="C18" s="52">
        <f t="shared" ref="C18:D18" si="1">SUM(C13:C17)</f>
        <v>6652</v>
      </c>
      <c r="D18" s="52">
        <f t="shared" si="1"/>
        <v>5789</v>
      </c>
      <c r="E18" s="47">
        <v>7325</v>
      </c>
      <c r="F18" s="47">
        <v>5960</v>
      </c>
      <c r="G18" s="47">
        <v>5504</v>
      </c>
      <c r="H18" s="47">
        <v>3239</v>
      </c>
    </row>
    <row r="19" spans="1:8" ht="6" customHeight="1" x14ac:dyDescent="0.3">
      <c r="A19" s="9"/>
      <c r="B19" s="19"/>
      <c r="C19" s="53"/>
      <c r="D19" s="53"/>
      <c r="E19" s="53"/>
      <c r="F19" s="53"/>
      <c r="G19" s="53"/>
      <c r="H19" s="53"/>
    </row>
    <row r="20" spans="1:8" ht="13.95" customHeight="1" x14ac:dyDescent="0.3">
      <c r="A20" s="9"/>
      <c r="B20" s="12" t="s">
        <v>9</v>
      </c>
      <c r="C20" s="61">
        <f>D18/C18</f>
        <v>0.87026458208057722</v>
      </c>
      <c r="D20" s="62"/>
      <c r="E20" s="61">
        <f>F18/E18</f>
        <v>0.81365187713310583</v>
      </c>
      <c r="F20" s="62"/>
      <c r="G20" s="61">
        <f>H18/G18</f>
        <v>0.58848110465116277</v>
      </c>
      <c r="H20" s="62"/>
    </row>
    <row r="21" spans="1:8" ht="7.5" customHeight="1" x14ac:dyDescent="0.3">
      <c r="A21" s="9"/>
      <c r="B21" s="19"/>
      <c r="C21" s="53"/>
      <c r="D21" s="53"/>
      <c r="E21" s="53"/>
      <c r="F21" s="53"/>
      <c r="G21" s="53"/>
      <c r="H21" s="53"/>
    </row>
    <row r="22" spans="1:8" x14ac:dyDescent="0.3">
      <c r="A22" s="63" t="s">
        <v>17</v>
      </c>
      <c r="B22" s="15" t="s">
        <v>11</v>
      </c>
      <c r="C22" s="56" t="s">
        <v>34</v>
      </c>
      <c r="D22" s="56" t="s">
        <v>35</v>
      </c>
      <c r="E22" s="60">
        <v>0</v>
      </c>
      <c r="F22" s="60">
        <v>0</v>
      </c>
      <c r="G22" s="60">
        <v>0</v>
      </c>
      <c r="H22" s="60">
        <v>0</v>
      </c>
    </row>
    <row r="23" spans="1:8" x14ac:dyDescent="0.3">
      <c r="A23" s="63"/>
      <c r="B23" s="15" t="s">
        <v>13</v>
      </c>
      <c r="C23" s="56">
        <v>15</v>
      </c>
      <c r="D23" s="56">
        <v>11</v>
      </c>
      <c r="E23" s="50">
        <v>12</v>
      </c>
      <c r="F23" s="50">
        <v>15</v>
      </c>
      <c r="G23" s="50">
        <v>16</v>
      </c>
      <c r="H23" s="50">
        <v>15</v>
      </c>
    </row>
    <row r="24" spans="1:8" x14ac:dyDescent="0.3">
      <c r="A24" s="63" t="s">
        <v>18</v>
      </c>
      <c r="B24" s="16" t="s">
        <v>14</v>
      </c>
      <c r="C24" s="56">
        <v>543</v>
      </c>
      <c r="D24" s="56">
        <v>493</v>
      </c>
      <c r="E24" s="50">
        <v>516</v>
      </c>
      <c r="F24" s="50">
        <v>483</v>
      </c>
      <c r="G24" s="50">
        <v>336</v>
      </c>
      <c r="H24" s="50">
        <v>320</v>
      </c>
    </row>
    <row r="25" spans="1:8" ht="21.6" x14ac:dyDescent="0.3">
      <c r="A25" s="63" t="s">
        <v>18</v>
      </c>
      <c r="B25" s="17" t="s">
        <v>15</v>
      </c>
      <c r="C25" s="56">
        <v>3</v>
      </c>
      <c r="D25" s="56">
        <v>4</v>
      </c>
      <c r="E25" s="50">
        <v>10</v>
      </c>
      <c r="F25" s="50">
        <v>5</v>
      </c>
      <c r="G25" s="50">
        <v>1</v>
      </c>
      <c r="H25" s="50">
        <v>6</v>
      </c>
    </row>
    <row r="26" spans="1:8" x14ac:dyDescent="0.3">
      <c r="A26" s="63" t="s">
        <v>18</v>
      </c>
      <c r="B26" s="18" t="s">
        <v>16</v>
      </c>
      <c r="C26" s="57">
        <v>1376</v>
      </c>
      <c r="D26" s="57">
        <v>1181</v>
      </c>
      <c r="E26" s="51">
        <v>1751</v>
      </c>
      <c r="F26" s="51">
        <v>1138</v>
      </c>
      <c r="G26" s="51">
        <v>998</v>
      </c>
      <c r="H26" s="51">
        <v>756</v>
      </c>
    </row>
    <row r="27" spans="1:8" x14ac:dyDescent="0.3">
      <c r="A27" s="63" t="s">
        <v>18</v>
      </c>
      <c r="B27" s="12" t="s">
        <v>8</v>
      </c>
      <c r="C27" s="47">
        <f t="shared" ref="C27:D27" si="2">SUM(C22:C26)</f>
        <v>1937</v>
      </c>
      <c r="D27" s="47">
        <f t="shared" si="2"/>
        <v>1689</v>
      </c>
      <c r="E27" s="47">
        <v>2289</v>
      </c>
      <c r="F27" s="47">
        <v>1641</v>
      </c>
      <c r="G27" s="47">
        <v>1351</v>
      </c>
      <c r="H27" s="47">
        <v>1097</v>
      </c>
    </row>
    <row r="28" spans="1:8" ht="6" customHeight="1" x14ac:dyDescent="0.3">
      <c r="A28" s="9"/>
      <c r="B28" s="20"/>
      <c r="C28" s="53"/>
      <c r="D28" s="53"/>
      <c r="E28" s="53"/>
      <c r="F28" s="53"/>
      <c r="G28" s="53"/>
      <c r="H28" s="53"/>
    </row>
    <row r="29" spans="1:8" ht="12.75" customHeight="1" x14ac:dyDescent="0.3">
      <c r="A29" s="9"/>
      <c r="B29" s="12" t="s">
        <v>9</v>
      </c>
      <c r="C29" s="61">
        <f>D27/C27</f>
        <v>0.87196695921528133</v>
      </c>
      <c r="D29" s="62"/>
      <c r="E29" s="61">
        <f>F27/E27</f>
        <v>0.71690694626474438</v>
      </c>
      <c r="F29" s="62"/>
      <c r="G29" s="61">
        <f>H27/G27</f>
        <v>0.81199111769059951</v>
      </c>
      <c r="H29" s="62"/>
    </row>
    <row r="30" spans="1:8" x14ac:dyDescent="0.3">
      <c r="C30" s="14"/>
      <c r="D30" s="14"/>
      <c r="E30" s="14"/>
      <c r="F30" s="14"/>
      <c r="G30" s="14"/>
      <c r="H30" s="14"/>
    </row>
    <row r="31" spans="1:8" x14ac:dyDescent="0.3">
      <c r="A31" s="63" t="s">
        <v>19</v>
      </c>
      <c r="B31" s="15" t="s">
        <v>11</v>
      </c>
      <c r="C31" s="58" t="s">
        <v>34</v>
      </c>
      <c r="D31" s="58" t="s">
        <v>34</v>
      </c>
      <c r="E31" s="48">
        <v>1</v>
      </c>
      <c r="F31" s="56">
        <v>1</v>
      </c>
      <c r="G31" s="48">
        <v>0</v>
      </c>
      <c r="H31" s="56">
        <v>0</v>
      </c>
    </row>
    <row r="32" spans="1:8" x14ac:dyDescent="0.3">
      <c r="A32" s="63"/>
      <c r="B32" s="15" t="s">
        <v>13</v>
      </c>
      <c r="C32" s="56">
        <v>35</v>
      </c>
      <c r="D32" s="56">
        <v>75</v>
      </c>
      <c r="E32" s="50">
        <v>38</v>
      </c>
      <c r="F32" s="50">
        <v>37</v>
      </c>
      <c r="G32" s="50">
        <v>29</v>
      </c>
      <c r="H32" s="50">
        <v>25</v>
      </c>
    </row>
    <row r="33" spans="1:8" x14ac:dyDescent="0.3">
      <c r="A33" s="63"/>
      <c r="B33" s="16" t="s">
        <v>14</v>
      </c>
      <c r="C33" s="56">
        <v>2302</v>
      </c>
      <c r="D33" s="56">
        <v>2579</v>
      </c>
      <c r="E33" s="50">
        <v>1756</v>
      </c>
      <c r="F33" s="50">
        <v>2043</v>
      </c>
      <c r="G33" s="50">
        <v>1138</v>
      </c>
      <c r="H33" s="50">
        <v>1357</v>
      </c>
    </row>
    <row r="34" spans="1:8" ht="21.6" x14ac:dyDescent="0.3">
      <c r="A34" s="63"/>
      <c r="B34" s="17" t="s">
        <v>15</v>
      </c>
      <c r="C34" s="56">
        <v>51</v>
      </c>
      <c r="D34" s="56">
        <v>56</v>
      </c>
      <c r="E34" s="50">
        <v>50</v>
      </c>
      <c r="F34" s="50">
        <v>35</v>
      </c>
      <c r="G34" s="50">
        <v>24</v>
      </c>
      <c r="H34" s="50">
        <v>37</v>
      </c>
    </row>
    <row r="35" spans="1:8" x14ac:dyDescent="0.3">
      <c r="A35" s="63"/>
      <c r="B35" s="18" t="s">
        <v>16</v>
      </c>
      <c r="C35" s="57">
        <v>3777</v>
      </c>
      <c r="D35" s="57">
        <v>3501</v>
      </c>
      <c r="E35" s="51">
        <v>3606</v>
      </c>
      <c r="F35" s="51">
        <v>3642</v>
      </c>
      <c r="G35" s="51">
        <v>2582</v>
      </c>
      <c r="H35" s="51">
        <v>2462</v>
      </c>
    </row>
    <row r="36" spans="1:8" x14ac:dyDescent="0.3">
      <c r="A36" s="63"/>
      <c r="B36" s="12" t="s">
        <v>8</v>
      </c>
      <c r="C36" s="47">
        <f t="shared" ref="C36:D36" si="3">SUM(C31:C35)</f>
        <v>6165</v>
      </c>
      <c r="D36" s="47">
        <f t="shared" si="3"/>
        <v>6211</v>
      </c>
      <c r="E36" s="47">
        <v>5451</v>
      </c>
      <c r="F36" s="47">
        <v>5758</v>
      </c>
      <c r="G36" s="47">
        <v>3773</v>
      </c>
      <c r="H36" s="47">
        <v>3881</v>
      </c>
    </row>
    <row r="37" spans="1:8" ht="8.25" customHeight="1" x14ac:dyDescent="0.3">
      <c r="A37" s="9"/>
      <c r="B37" s="19"/>
      <c r="C37" s="53"/>
      <c r="D37" s="53"/>
      <c r="E37" s="53"/>
      <c r="F37" s="53"/>
      <c r="G37" s="53"/>
      <c r="H37" s="53"/>
    </row>
    <row r="38" spans="1:8" x14ac:dyDescent="0.3">
      <c r="A38" s="9"/>
      <c r="B38" s="12" t="s">
        <v>9</v>
      </c>
      <c r="C38" s="61">
        <f>D36/C36</f>
        <v>1.0074614760746148</v>
      </c>
      <c r="D38" s="62"/>
      <c r="E38" s="61">
        <f>F36/E36</f>
        <v>1.0563199412951751</v>
      </c>
      <c r="F38" s="62"/>
      <c r="G38" s="61">
        <f>H36/G36</f>
        <v>1.028624436787702</v>
      </c>
      <c r="H38" s="62"/>
    </row>
    <row r="39" spans="1:8" ht="7.5" customHeight="1" x14ac:dyDescent="0.3">
      <c r="C39" s="14"/>
      <c r="D39" s="14"/>
      <c r="E39" s="14"/>
      <c r="F39" s="14"/>
      <c r="G39" s="14"/>
      <c r="H39" s="14"/>
    </row>
    <row r="40" spans="1:8" x14ac:dyDescent="0.3">
      <c r="A40" s="64" t="s">
        <v>20</v>
      </c>
      <c r="B40" s="21" t="s">
        <v>13</v>
      </c>
      <c r="C40" s="55">
        <v>37</v>
      </c>
      <c r="D40" s="55">
        <v>28</v>
      </c>
      <c r="E40" s="50">
        <v>26</v>
      </c>
      <c r="F40" s="50">
        <v>24</v>
      </c>
      <c r="G40" s="50">
        <v>13</v>
      </c>
      <c r="H40" s="50">
        <v>38</v>
      </c>
    </row>
    <row r="41" spans="1:8" x14ac:dyDescent="0.3">
      <c r="A41" s="65"/>
      <c r="B41" s="22" t="s">
        <v>14</v>
      </c>
      <c r="C41" s="55">
        <v>1203</v>
      </c>
      <c r="D41" s="55">
        <v>806</v>
      </c>
      <c r="E41" s="50">
        <v>965</v>
      </c>
      <c r="F41" s="50">
        <v>1049</v>
      </c>
      <c r="G41" s="50">
        <v>693</v>
      </c>
      <c r="H41" s="50">
        <v>792</v>
      </c>
    </row>
    <row r="42" spans="1:8" ht="21.6" x14ac:dyDescent="0.3">
      <c r="A42" s="65"/>
      <c r="B42" s="23" t="s">
        <v>15</v>
      </c>
      <c r="C42" s="55">
        <v>21</v>
      </c>
      <c r="D42" s="55">
        <v>23</v>
      </c>
      <c r="E42" s="50">
        <v>20</v>
      </c>
      <c r="F42" s="50">
        <v>25</v>
      </c>
      <c r="G42" s="50">
        <v>59</v>
      </c>
      <c r="H42" s="50">
        <v>15</v>
      </c>
    </row>
    <row r="43" spans="1:8" x14ac:dyDescent="0.3">
      <c r="A43" s="65"/>
      <c r="B43" s="24" t="s">
        <v>16</v>
      </c>
      <c r="C43" s="54">
        <v>1136</v>
      </c>
      <c r="D43" s="54">
        <v>1268</v>
      </c>
      <c r="E43" s="51">
        <v>1540</v>
      </c>
      <c r="F43" s="51">
        <v>1437</v>
      </c>
      <c r="G43" s="51">
        <v>1173</v>
      </c>
      <c r="H43" s="51">
        <v>1075</v>
      </c>
    </row>
    <row r="44" spans="1:8" x14ac:dyDescent="0.3">
      <c r="A44" s="66"/>
      <c r="B44" s="25" t="s">
        <v>8</v>
      </c>
      <c r="C44" s="47">
        <f t="shared" ref="C44:D44" si="4">SUM(C39:C43)</f>
        <v>2397</v>
      </c>
      <c r="D44" s="47">
        <f t="shared" si="4"/>
        <v>2125</v>
      </c>
      <c r="E44" s="47">
        <v>2551</v>
      </c>
      <c r="F44" s="47">
        <v>2535</v>
      </c>
      <c r="G44" s="47">
        <v>1938</v>
      </c>
      <c r="H44" s="47">
        <v>1920</v>
      </c>
    </row>
    <row r="45" spans="1:8" ht="7.5" customHeight="1" x14ac:dyDescent="0.3">
      <c r="A45" s="9"/>
      <c r="B45" s="19"/>
      <c r="C45" s="53"/>
      <c r="D45" s="53"/>
      <c r="E45" s="53"/>
      <c r="F45" s="53"/>
      <c r="G45" s="53"/>
      <c r="H45" s="53"/>
    </row>
    <row r="46" spans="1:8" x14ac:dyDescent="0.3">
      <c r="A46" s="9"/>
      <c r="B46" s="12" t="s">
        <v>9</v>
      </c>
      <c r="C46" s="61">
        <f>D44/C44</f>
        <v>0.88652482269503541</v>
      </c>
      <c r="D46" s="62"/>
      <c r="E46" s="61">
        <f>F44/E44</f>
        <v>0.99372794982359858</v>
      </c>
      <c r="F46" s="62"/>
      <c r="G46" s="61">
        <f>H44/G44</f>
        <v>0.99071207430340558</v>
      </c>
      <c r="H46" s="62"/>
    </row>
    <row r="47" spans="1:8" x14ac:dyDescent="0.3">
      <c r="C47" s="14"/>
      <c r="D47" s="14"/>
      <c r="E47" s="14"/>
      <c r="F47" s="14"/>
      <c r="G47" s="14"/>
      <c r="H47" s="14"/>
    </row>
    <row r="48" spans="1:8" x14ac:dyDescent="0.3">
      <c r="A48" s="63" t="s">
        <v>21</v>
      </c>
      <c r="B48" s="15" t="s">
        <v>11</v>
      </c>
      <c r="C48" s="50">
        <v>1</v>
      </c>
      <c r="D48" s="50">
        <v>1</v>
      </c>
      <c r="E48" s="58">
        <v>0</v>
      </c>
      <c r="F48" s="58">
        <v>0</v>
      </c>
      <c r="G48" s="58">
        <v>2</v>
      </c>
      <c r="H48" s="58">
        <v>1</v>
      </c>
    </row>
    <row r="49" spans="1:8" x14ac:dyDescent="0.3">
      <c r="A49" s="63"/>
      <c r="B49" s="15" t="s">
        <v>13</v>
      </c>
      <c r="C49" s="50">
        <v>50</v>
      </c>
      <c r="D49" s="50">
        <v>44</v>
      </c>
      <c r="E49" s="50">
        <v>41</v>
      </c>
      <c r="F49" s="50">
        <v>41</v>
      </c>
      <c r="G49" s="50">
        <v>30</v>
      </c>
      <c r="H49" s="50">
        <v>40</v>
      </c>
    </row>
    <row r="50" spans="1:8" x14ac:dyDescent="0.3">
      <c r="A50" s="63" t="s">
        <v>22</v>
      </c>
      <c r="B50" s="16" t="s">
        <v>14</v>
      </c>
      <c r="C50" s="50">
        <v>1276</v>
      </c>
      <c r="D50" s="50">
        <v>1523</v>
      </c>
      <c r="E50" s="50">
        <v>1221</v>
      </c>
      <c r="F50" s="50">
        <v>1487</v>
      </c>
      <c r="G50" s="50">
        <v>933</v>
      </c>
      <c r="H50" s="50">
        <v>997</v>
      </c>
    </row>
    <row r="51" spans="1:8" ht="21.6" x14ac:dyDescent="0.3">
      <c r="A51" s="63" t="s">
        <v>22</v>
      </c>
      <c r="B51" s="17" t="s">
        <v>15</v>
      </c>
      <c r="C51" s="50">
        <v>34</v>
      </c>
      <c r="D51" s="50">
        <v>31</v>
      </c>
      <c r="E51" s="50">
        <v>23</v>
      </c>
      <c r="F51" s="50">
        <v>29</v>
      </c>
      <c r="G51" s="50">
        <v>18</v>
      </c>
      <c r="H51" s="50">
        <v>22</v>
      </c>
    </row>
    <row r="52" spans="1:8" x14ac:dyDescent="0.3">
      <c r="A52" s="63" t="s">
        <v>22</v>
      </c>
      <c r="B52" s="18" t="s">
        <v>16</v>
      </c>
      <c r="C52" s="51">
        <v>3853</v>
      </c>
      <c r="D52" s="51">
        <v>3957</v>
      </c>
      <c r="E52" s="51">
        <v>3102</v>
      </c>
      <c r="F52" s="51">
        <v>3108</v>
      </c>
      <c r="G52" s="51">
        <v>2511</v>
      </c>
      <c r="H52" s="51">
        <v>2169</v>
      </c>
    </row>
    <row r="53" spans="1:8" x14ac:dyDescent="0.3">
      <c r="A53" s="63" t="s">
        <v>22</v>
      </c>
      <c r="B53" s="12" t="s">
        <v>8</v>
      </c>
      <c r="C53" s="47">
        <f t="shared" ref="C53:D53" si="5">SUM(C48:C52)</f>
        <v>5214</v>
      </c>
      <c r="D53" s="47">
        <f t="shared" si="5"/>
        <v>5556</v>
      </c>
      <c r="E53" s="47">
        <v>4387</v>
      </c>
      <c r="F53" s="47">
        <v>4665</v>
      </c>
      <c r="G53" s="47">
        <v>3494</v>
      </c>
      <c r="H53" s="47">
        <v>3229</v>
      </c>
    </row>
    <row r="54" spans="1:8" ht="7.5" customHeight="1" x14ac:dyDescent="0.3">
      <c r="A54" s="9"/>
      <c r="B54" s="19"/>
      <c r="C54" s="53"/>
      <c r="D54" s="53"/>
      <c r="E54" s="53"/>
      <c r="F54" s="53"/>
      <c r="G54" s="53"/>
      <c r="H54" s="53"/>
    </row>
    <row r="55" spans="1:8" x14ac:dyDescent="0.3">
      <c r="A55" s="9"/>
      <c r="B55" s="12" t="s">
        <v>9</v>
      </c>
      <c r="C55" s="61">
        <f>D53/C53</f>
        <v>1.0655926352128884</v>
      </c>
      <c r="D55" s="62"/>
      <c r="E55" s="61">
        <f>F53/E53</f>
        <v>1.0633690449054023</v>
      </c>
      <c r="F55" s="62"/>
      <c r="G55" s="61">
        <f>H53/G53</f>
        <v>0.92415569547796217</v>
      </c>
      <c r="H55" s="62"/>
    </row>
    <row r="56" spans="1:8" x14ac:dyDescent="0.3">
      <c r="C56" s="14"/>
      <c r="D56" s="14"/>
      <c r="E56" s="14"/>
      <c r="F56" s="14"/>
      <c r="G56" s="14"/>
      <c r="H56" s="14"/>
    </row>
    <row r="57" spans="1:8" x14ac:dyDescent="0.3">
      <c r="A57" s="63" t="s">
        <v>23</v>
      </c>
      <c r="B57" s="15" t="s">
        <v>11</v>
      </c>
      <c r="C57" s="56">
        <v>1</v>
      </c>
      <c r="D57" s="58" t="s">
        <v>34</v>
      </c>
      <c r="E57" s="58">
        <v>0</v>
      </c>
      <c r="F57" s="58">
        <v>1</v>
      </c>
      <c r="G57" s="58">
        <v>0</v>
      </c>
      <c r="H57" s="58">
        <v>0</v>
      </c>
    </row>
    <row r="58" spans="1:8" x14ac:dyDescent="0.3">
      <c r="A58" s="63"/>
      <c r="B58" s="26" t="s">
        <v>13</v>
      </c>
      <c r="C58" s="56">
        <v>28</v>
      </c>
      <c r="D58" s="56">
        <v>23</v>
      </c>
      <c r="E58" s="50">
        <v>23</v>
      </c>
      <c r="F58" s="50">
        <v>25</v>
      </c>
      <c r="G58" s="50">
        <v>17</v>
      </c>
      <c r="H58" s="50">
        <v>13</v>
      </c>
    </row>
    <row r="59" spans="1:8" x14ac:dyDescent="0.3">
      <c r="A59" s="63"/>
      <c r="B59" s="16" t="s">
        <v>14</v>
      </c>
      <c r="C59" s="56">
        <v>1044</v>
      </c>
      <c r="D59" s="56">
        <v>1163</v>
      </c>
      <c r="E59" s="50">
        <v>1119</v>
      </c>
      <c r="F59" s="50">
        <v>1188</v>
      </c>
      <c r="G59" s="50">
        <v>794</v>
      </c>
      <c r="H59" s="50">
        <v>728</v>
      </c>
    </row>
    <row r="60" spans="1:8" ht="21.6" x14ac:dyDescent="0.3">
      <c r="A60" s="63"/>
      <c r="B60" s="17" t="s">
        <v>15</v>
      </c>
      <c r="C60" s="56">
        <v>16</v>
      </c>
      <c r="D60" s="56">
        <v>17</v>
      </c>
      <c r="E60" s="50">
        <v>11</v>
      </c>
      <c r="F60" s="50">
        <v>10</v>
      </c>
      <c r="G60" s="50">
        <v>3</v>
      </c>
      <c r="H60" s="50">
        <v>5</v>
      </c>
    </row>
    <row r="61" spans="1:8" x14ac:dyDescent="0.3">
      <c r="A61" s="63"/>
      <c r="B61" s="18" t="s">
        <v>16</v>
      </c>
      <c r="C61" s="57">
        <v>3435</v>
      </c>
      <c r="D61" s="57">
        <v>2873</v>
      </c>
      <c r="E61" s="51">
        <v>4542</v>
      </c>
      <c r="F61" s="51">
        <v>3491</v>
      </c>
      <c r="G61" s="51">
        <v>2753</v>
      </c>
      <c r="H61" s="51">
        <v>3079</v>
      </c>
    </row>
    <row r="62" spans="1:8" x14ac:dyDescent="0.3">
      <c r="A62" s="63"/>
      <c r="B62" s="12" t="s">
        <v>8</v>
      </c>
      <c r="C62" s="47">
        <f t="shared" ref="C62:D62" si="6">SUM(C57:C61)</f>
        <v>4524</v>
      </c>
      <c r="D62" s="47">
        <f t="shared" si="6"/>
        <v>4076</v>
      </c>
      <c r="E62" s="47">
        <v>5695</v>
      </c>
      <c r="F62" s="47">
        <v>4715</v>
      </c>
      <c r="G62" s="47">
        <v>3567</v>
      </c>
      <c r="H62" s="47">
        <v>3825</v>
      </c>
    </row>
    <row r="63" spans="1:8" ht="7.5" customHeight="1" x14ac:dyDescent="0.3">
      <c r="A63" s="9"/>
      <c r="B63" s="19"/>
      <c r="C63" s="53"/>
      <c r="D63" s="53"/>
      <c r="E63" s="53"/>
      <c r="F63" s="53"/>
      <c r="G63" s="53"/>
      <c r="H63" s="53"/>
    </row>
    <row r="64" spans="1:8" x14ac:dyDescent="0.3">
      <c r="A64" s="9"/>
      <c r="B64" s="12" t="s">
        <v>9</v>
      </c>
      <c r="C64" s="61">
        <f>D62/C62</f>
        <v>0.90097259062776303</v>
      </c>
      <c r="D64" s="62"/>
      <c r="E64" s="61">
        <f>F62/E62</f>
        <v>0.8279192273924495</v>
      </c>
      <c r="F64" s="62"/>
      <c r="G64" s="61">
        <f>H62/G62</f>
        <v>1.0723296888141296</v>
      </c>
      <c r="H64" s="62"/>
    </row>
    <row r="65" spans="1:8" x14ac:dyDescent="0.3">
      <c r="C65" s="3"/>
      <c r="D65" s="3"/>
      <c r="E65" s="3"/>
      <c r="F65" s="3"/>
      <c r="G65" s="3"/>
      <c r="H65" s="3"/>
    </row>
    <row r="66" spans="1:8" x14ac:dyDescent="0.3">
      <c r="A66" s="63" t="s">
        <v>24</v>
      </c>
      <c r="B66" s="15" t="s">
        <v>11</v>
      </c>
      <c r="C66" s="58" t="s">
        <v>34</v>
      </c>
      <c r="D66" s="58" t="s">
        <v>35</v>
      </c>
      <c r="E66" s="58">
        <v>2</v>
      </c>
      <c r="F66" s="58">
        <v>0</v>
      </c>
      <c r="G66" s="58">
        <v>1</v>
      </c>
      <c r="H66" s="58">
        <v>1</v>
      </c>
    </row>
    <row r="67" spans="1:8" x14ac:dyDescent="0.3">
      <c r="A67" s="63"/>
      <c r="B67" s="26" t="s">
        <v>13</v>
      </c>
      <c r="C67" s="56">
        <v>69</v>
      </c>
      <c r="D67" s="56">
        <v>72</v>
      </c>
      <c r="E67" s="50">
        <v>54</v>
      </c>
      <c r="F67" s="50">
        <v>64</v>
      </c>
      <c r="G67" s="50">
        <v>39</v>
      </c>
      <c r="H67" s="50">
        <v>71</v>
      </c>
    </row>
    <row r="68" spans="1:8" x14ac:dyDescent="0.3">
      <c r="A68" s="63"/>
      <c r="B68" s="16" t="s">
        <v>14</v>
      </c>
      <c r="C68" s="56">
        <v>2158</v>
      </c>
      <c r="D68" s="56">
        <v>1572</v>
      </c>
      <c r="E68" s="50">
        <v>1695</v>
      </c>
      <c r="F68" s="50">
        <v>1483</v>
      </c>
      <c r="G68" s="50">
        <v>1062</v>
      </c>
      <c r="H68" s="50">
        <v>1311</v>
      </c>
    </row>
    <row r="69" spans="1:8" ht="21.6" x14ac:dyDescent="0.3">
      <c r="A69" s="63"/>
      <c r="B69" s="17" t="s">
        <v>15</v>
      </c>
      <c r="C69" s="56">
        <v>2</v>
      </c>
      <c r="D69" s="56">
        <v>6</v>
      </c>
      <c r="E69" s="58">
        <v>6</v>
      </c>
      <c r="F69" s="58">
        <v>1</v>
      </c>
      <c r="G69" s="58">
        <v>2</v>
      </c>
      <c r="H69" s="58">
        <v>7</v>
      </c>
    </row>
    <row r="70" spans="1:8" x14ac:dyDescent="0.3">
      <c r="A70" s="63"/>
      <c r="B70" s="18" t="s">
        <v>16</v>
      </c>
      <c r="C70" s="57">
        <v>3179</v>
      </c>
      <c r="D70" s="57">
        <v>4147</v>
      </c>
      <c r="E70" s="51">
        <v>3098</v>
      </c>
      <c r="F70" s="51">
        <v>4132</v>
      </c>
      <c r="G70" s="51">
        <v>2141</v>
      </c>
      <c r="H70" s="51">
        <v>2456</v>
      </c>
    </row>
    <row r="71" spans="1:8" x14ac:dyDescent="0.3">
      <c r="A71" s="63"/>
      <c r="B71" s="12" t="s">
        <v>8</v>
      </c>
      <c r="C71" s="47">
        <f t="shared" ref="C71:D71" si="7">SUM(C66:C70)</f>
        <v>5408</v>
      </c>
      <c r="D71" s="47">
        <f t="shared" si="7"/>
        <v>5797</v>
      </c>
      <c r="E71" s="47">
        <v>4855</v>
      </c>
      <c r="F71" s="47">
        <v>5680</v>
      </c>
      <c r="G71" s="47">
        <v>3245</v>
      </c>
      <c r="H71" s="47">
        <v>3846</v>
      </c>
    </row>
    <row r="72" spans="1:8" x14ac:dyDescent="0.3">
      <c r="A72" s="9"/>
      <c r="B72" s="19"/>
      <c r="C72" s="53"/>
      <c r="D72" s="53"/>
      <c r="E72" s="53"/>
      <c r="F72" s="53"/>
      <c r="G72" s="53"/>
      <c r="H72" s="53"/>
    </row>
    <row r="73" spans="1:8" x14ac:dyDescent="0.3">
      <c r="A73" s="9"/>
      <c r="B73" s="12" t="s">
        <v>9</v>
      </c>
      <c r="C73" s="61">
        <f>D71/C71</f>
        <v>1.071930473372781</v>
      </c>
      <c r="D73" s="62"/>
      <c r="E73" s="61">
        <f>F71/E71</f>
        <v>1.1699279093717816</v>
      </c>
      <c r="F73" s="62"/>
      <c r="G73" s="61">
        <f>H71/G71</f>
        <v>1.1852080123266564</v>
      </c>
      <c r="H73" s="62"/>
    </row>
    <row r="74" spans="1:8" x14ac:dyDescent="0.3">
      <c r="C74" s="3"/>
      <c r="D74" s="3"/>
      <c r="E74" s="3"/>
      <c r="F74" s="3"/>
      <c r="G74" s="3"/>
      <c r="H74" s="3"/>
    </row>
    <row r="75" spans="1:8" x14ac:dyDescent="0.3">
      <c r="A75" s="63" t="s">
        <v>25</v>
      </c>
      <c r="B75" s="15" t="s">
        <v>11</v>
      </c>
      <c r="C75" s="55">
        <v>5</v>
      </c>
      <c r="D75" s="55">
        <v>1</v>
      </c>
      <c r="E75" s="50">
        <v>7</v>
      </c>
      <c r="F75" s="50">
        <v>6</v>
      </c>
      <c r="G75" s="50">
        <v>5</v>
      </c>
      <c r="H75" s="50">
        <v>5</v>
      </c>
    </row>
    <row r="76" spans="1:8" x14ac:dyDescent="0.3">
      <c r="A76" s="63"/>
      <c r="B76" s="26" t="s">
        <v>13</v>
      </c>
      <c r="C76" s="50">
        <v>197</v>
      </c>
      <c r="D76" s="50">
        <v>239</v>
      </c>
      <c r="E76" s="50">
        <v>265</v>
      </c>
      <c r="F76" s="50">
        <v>231</v>
      </c>
      <c r="G76" s="50">
        <v>220</v>
      </c>
      <c r="H76" s="50">
        <v>226</v>
      </c>
    </row>
    <row r="77" spans="1:8" x14ac:dyDescent="0.3">
      <c r="A77" s="63"/>
      <c r="B77" s="16" t="s">
        <v>14</v>
      </c>
      <c r="C77" s="50">
        <v>4820</v>
      </c>
      <c r="D77" s="50">
        <v>5479</v>
      </c>
      <c r="E77" s="50">
        <v>5621</v>
      </c>
      <c r="F77" s="50">
        <v>5155</v>
      </c>
      <c r="G77" s="50">
        <v>5344</v>
      </c>
      <c r="H77" s="50">
        <v>4192</v>
      </c>
    </row>
    <row r="78" spans="1:8" ht="21.6" x14ac:dyDescent="0.3">
      <c r="A78" s="63"/>
      <c r="B78" s="17" t="s">
        <v>15</v>
      </c>
      <c r="C78" s="50">
        <v>69</v>
      </c>
      <c r="D78" s="50">
        <v>100</v>
      </c>
      <c r="E78" s="50">
        <v>86</v>
      </c>
      <c r="F78" s="50">
        <v>79</v>
      </c>
      <c r="G78" s="50">
        <v>61</v>
      </c>
      <c r="H78" s="50">
        <v>60</v>
      </c>
    </row>
    <row r="79" spans="1:8" x14ac:dyDescent="0.3">
      <c r="A79" s="63"/>
      <c r="B79" s="18" t="s">
        <v>16</v>
      </c>
      <c r="C79" s="51">
        <v>25122</v>
      </c>
      <c r="D79" s="51">
        <v>23983</v>
      </c>
      <c r="E79" s="51">
        <v>22820</v>
      </c>
      <c r="F79" s="51">
        <v>23581</v>
      </c>
      <c r="G79" s="51">
        <v>19141</v>
      </c>
      <c r="H79" s="51">
        <v>18271</v>
      </c>
    </row>
    <row r="80" spans="1:8" x14ac:dyDescent="0.3">
      <c r="A80" s="63"/>
      <c r="B80" s="12" t="s">
        <v>8</v>
      </c>
      <c r="C80" s="47">
        <f t="shared" ref="C80:D80" si="8">SUM(C75:C79)</f>
        <v>30213</v>
      </c>
      <c r="D80" s="47">
        <f t="shared" si="8"/>
        <v>29802</v>
      </c>
      <c r="E80" s="47">
        <v>28799</v>
      </c>
      <c r="F80" s="47">
        <v>29052</v>
      </c>
      <c r="G80" s="47">
        <v>24771</v>
      </c>
      <c r="H80" s="47">
        <v>22754</v>
      </c>
    </row>
    <row r="81" spans="1:8" x14ac:dyDescent="0.3">
      <c r="A81" s="9"/>
      <c r="B81" s="19"/>
      <c r="C81" s="53"/>
      <c r="D81" s="53"/>
      <c r="E81" s="53"/>
      <c r="F81" s="53"/>
      <c r="G81" s="53"/>
      <c r="H81" s="53"/>
    </row>
    <row r="82" spans="1:8" x14ac:dyDescent="0.3">
      <c r="A82" s="9"/>
      <c r="B82" s="12" t="s">
        <v>9</v>
      </c>
      <c r="C82" s="61">
        <f>D80/C80</f>
        <v>0.98639658425181209</v>
      </c>
      <c r="D82" s="62"/>
      <c r="E82" s="61">
        <f>F80/E80</f>
        <v>1.0087850272578909</v>
      </c>
      <c r="F82" s="62"/>
      <c r="G82" s="61">
        <f>H80/G80</f>
        <v>0.91857413911428687</v>
      </c>
      <c r="H82" s="62"/>
    </row>
    <row r="83" spans="1:8" x14ac:dyDescent="0.3">
      <c r="C83" s="3"/>
      <c r="D83" s="3"/>
      <c r="E83" s="3"/>
      <c r="F83" s="3"/>
      <c r="G83" s="3"/>
      <c r="H83" s="3"/>
    </row>
    <row r="84" spans="1:8" x14ac:dyDescent="0.3">
      <c r="A84" s="64" t="s">
        <v>26</v>
      </c>
      <c r="B84" s="21" t="s">
        <v>13</v>
      </c>
      <c r="C84" s="50">
        <v>20</v>
      </c>
      <c r="D84" s="50">
        <v>17</v>
      </c>
      <c r="E84" s="50">
        <v>21</v>
      </c>
      <c r="F84" s="50">
        <v>11</v>
      </c>
      <c r="G84" s="50">
        <v>9</v>
      </c>
      <c r="H84" s="50">
        <v>8</v>
      </c>
    </row>
    <row r="85" spans="1:8" x14ac:dyDescent="0.3">
      <c r="A85" s="65"/>
      <c r="B85" s="22" t="s">
        <v>14</v>
      </c>
      <c r="C85" s="50">
        <v>872</v>
      </c>
      <c r="D85" s="50">
        <v>761</v>
      </c>
      <c r="E85" s="50">
        <v>1171</v>
      </c>
      <c r="F85" s="50">
        <v>762</v>
      </c>
      <c r="G85" s="50">
        <v>615</v>
      </c>
      <c r="H85" s="50">
        <v>524</v>
      </c>
    </row>
    <row r="86" spans="1:8" ht="21.6" x14ac:dyDescent="0.3">
      <c r="A86" s="65"/>
      <c r="B86" s="23" t="s">
        <v>15</v>
      </c>
      <c r="C86" s="50">
        <v>6</v>
      </c>
      <c r="D86" s="50">
        <v>9</v>
      </c>
      <c r="E86" s="50">
        <v>28</v>
      </c>
      <c r="F86" s="50">
        <v>16</v>
      </c>
      <c r="G86" s="50">
        <v>11</v>
      </c>
      <c r="H86" s="50">
        <v>14</v>
      </c>
    </row>
    <row r="87" spans="1:8" x14ac:dyDescent="0.3">
      <c r="A87" s="65"/>
      <c r="B87" s="24" t="s">
        <v>16</v>
      </c>
      <c r="C87" s="51">
        <v>2217</v>
      </c>
      <c r="D87" s="51">
        <v>2207</v>
      </c>
      <c r="E87" s="51">
        <v>2209</v>
      </c>
      <c r="F87" s="51">
        <v>2320</v>
      </c>
      <c r="G87" s="51">
        <v>1457</v>
      </c>
      <c r="H87" s="51">
        <v>1325</v>
      </c>
    </row>
    <row r="88" spans="1:8" x14ac:dyDescent="0.3">
      <c r="A88" s="66"/>
      <c r="B88" s="25" t="s">
        <v>8</v>
      </c>
      <c r="C88" s="47">
        <f t="shared" ref="C88:D88" si="9">SUM(C84:C87)</f>
        <v>3115</v>
      </c>
      <c r="D88" s="47">
        <f t="shared" si="9"/>
        <v>2994</v>
      </c>
      <c r="E88" s="47">
        <v>3429</v>
      </c>
      <c r="F88" s="47">
        <v>3109</v>
      </c>
      <c r="G88" s="47">
        <v>2092</v>
      </c>
      <c r="H88" s="47">
        <v>1871</v>
      </c>
    </row>
    <row r="89" spans="1:8" ht="7.5" customHeight="1" x14ac:dyDescent="0.3">
      <c r="A89" s="9"/>
      <c r="B89" s="19"/>
      <c r="C89" s="53"/>
      <c r="D89" s="53"/>
      <c r="E89" s="53"/>
      <c r="F89" s="53"/>
      <c r="G89" s="53"/>
      <c r="H89" s="53"/>
    </row>
    <row r="90" spans="1:8" x14ac:dyDescent="0.3">
      <c r="A90" s="9"/>
      <c r="B90" s="12" t="s">
        <v>9</v>
      </c>
      <c r="C90" s="61">
        <f>D88/C88</f>
        <v>0.96115569823434988</v>
      </c>
      <c r="D90" s="62"/>
      <c r="E90" s="61">
        <f>F88/E88</f>
        <v>0.90667833187518232</v>
      </c>
      <c r="F90" s="62"/>
      <c r="G90" s="61">
        <f>H88/G88</f>
        <v>0.8943594646271511</v>
      </c>
      <c r="H90" s="62"/>
    </row>
    <row r="91" spans="1:8" x14ac:dyDescent="0.3">
      <c r="C91" s="14"/>
      <c r="D91" s="14"/>
      <c r="E91" s="14"/>
      <c r="F91" s="14"/>
      <c r="G91" s="14"/>
      <c r="H91" s="14"/>
    </row>
    <row r="92" spans="1:8" x14ac:dyDescent="0.3">
      <c r="A92" s="64" t="s">
        <v>27</v>
      </c>
      <c r="B92" s="21" t="s">
        <v>13</v>
      </c>
      <c r="C92" s="50">
        <v>43</v>
      </c>
      <c r="D92" s="50">
        <v>37</v>
      </c>
      <c r="E92" s="50">
        <v>33</v>
      </c>
      <c r="F92" s="50">
        <v>33</v>
      </c>
      <c r="G92" s="50">
        <v>39</v>
      </c>
      <c r="H92" s="50">
        <v>41</v>
      </c>
    </row>
    <row r="93" spans="1:8" x14ac:dyDescent="0.3">
      <c r="A93" s="65"/>
      <c r="B93" s="22" t="s">
        <v>14</v>
      </c>
      <c r="C93" s="50">
        <v>1785</v>
      </c>
      <c r="D93" s="50">
        <v>1601</v>
      </c>
      <c r="E93" s="50">
        <v>1263</v>
      </c>
      <c r="F93" s="50">
        <v>1475</v>
      </c>
      <c r="G93" s="50">
        <v>805</v>
      </c>
      <c r="H93" s="50">
        <v>1336</v>
      </c>
    </row>
    <row r="94" spans="1:8" ht="21.6" x14ac:dyDescent="0.3">
      <c r="A94" s="65"/>
      <c r="B94" s="23" t="s">
        <v>15</v>
      </c>
      <c r="C94" s="50">
        <v>34</v>
      </c>
      <c r="D94" s="50">
        <v>19</v>
      </c>
      <c r="E94" s="50">
        <v>29</v>
      </c>
      <c r="F94" s="50">
        <v>48</v>
      </c>
      <c r="G94" s="50">
        <v>29</v>
      </c>
      <c r="H94" s="50">
        <v>26</v>
      </c>
    </row>
    <row r="95" spans="1:8" x14ac:dyDescent="0.3">
      <c r="A95" s="65"/>
      <c r="B95" s="24" t="s">
        <v>16</v>
      </c>
      <c r="C95" s="51">
        <v>3142</v>
      </c>
      <c r="D95" s="51">
        <v>3085</v>
      </c>
      <c r="E95" s="51">
        <v>3022</v>
      </c>
      <c r="F95" s="51">
        <v>3232</v>
      </c>
      <c r="G95" s="51">
        <v>2078</v>
      </c>
      <c r="H95" s="51">
        <v>1977</v>
      </c>
    </row>
    <row r="96" spans="1:8" x14ac:dyDescent="0.3">
      <c r="A96" s="66"/>
      <c r="B96" s="25" t="s">
        <v>8</v>
      </c>
      <c r="C96" s="47">
        <f t="shared" ref="C96:D96" si="10">SUM(C92:C95)</f>
        <v>5004</v>
      </c>
      <c r="D96" s="47">
        <f t="shared" si="10"/>
        <v>4742</v>
      </c>
      <c r="E96" s="47">
        <v>4347</v>
      </c>
      <c r="F96" s="47">
        <v>4788</v>
      </c>
      <c r="G96" s="47">
        <v>2951</v>
      </c>
      <c r="H96" s="47">
        <v>3380</v>
      </c>
    </row>
    <row r="97" spans="1:8" ht="7.5" customHeight="1" x14ac:dyDescent="0.3">
      <c r="A97" s="9"/>
      <c r="B97" s="19"/>
      <c r="C97" s="53"/>
      <c r="D97" s="53"/>
      <c r="E97" s="53"/>
      <c r="F97" s="53"/>
      <c r="G97" s="53"/>
      <c r="H97" s="53"/>
    </row>
    <row r="98" spans="1:8" x14ac:dyDescent="0.3">
      <c r="A98" s="9"/>
      <c r="B98" s="12" t="s">
        <v>9</v>
      </c>
      <c r="C98" s="61">
        <f>D96/C96</f>
        <v>0.94764188649080738</v>
      </c>
      <c r="D98" s="62"/>
      <c r="E98" s="61">
        <f>F96/E96</f>
        <v>1.1014492753623188</v>
      </c>
      <c r="F98" s="62"/>
      <c r="G98" s="61">
        <f>H96/G96</f>
        <v>1.1453744493392071</v>
      </c>
      <c r="H98" s="62"/>
    </row>
    <row r="99" spans="1:8" x14ac:dyDescent="0.3">
      <c r="C99" s="13"/>
      <c r="D99" s="13"/>
      <c r="E99" s="13"/>
      <c r="F99" s="13"/>
      <c r="G99" s="13"/>
      <c r="H99" s="13"/>
    </row>
    <row r="100" spans="1:8" x14ac:dyDescent="0.3">
      <c r="A100" s="27"/>
    </row>
    <row r="101" spans="1:8" ht="22.95" customHeight="1" x14ac:dyDescent="0.3">
      <c r="A101" s="67"/>
      <c r="B101" s="67"/>
    </row>
    <row r="102" spans="1:8" x14ac:dyDescent="0.3">
      <c r="A102" s="28" t="s">
        <v>28</v>
      </c>
    </row>
  </sheetData>
  <mergeCells count="45">
    <mergeCell ref="A92:A96"/>
    <mergeCell ref="A101:B101"/>
    <mergeCell ref="A75:A80"/>
    <mergeCell ref="A84:A88"/>
    <mergeCell ref="E11:F11"/>
    <mergeCell ref="E20:F20"/>
    <mergeCell ref="E29:F29"/>
    <mergeCell ref="E38:F38"/>
    <mergeCell ref="E46:F46"/>
    <mergeCell ref="E98:F98"/>
    <mergeCell ref="E55:F55"/>
    <mergeCell ref="E64:F64"/>
    <mergeCell ref="E73:F73"/>
    <mergeCell ref="E82:F82"/>
    <mergeCell ref="E90:F90"/>
    <mergeCell ref="C82:D82"/>
    <mergeCell ref="A6:A9"/>
    <mergeCell ref="A13:A18"/>
    <mergeCell ref="C11:D11"/>
    <mergeCell ref="C73:D73"/>
    <mergeCell ref="C20:D20"/>
    <mergeCell ref="A40:A44"/>
    <mergeCell ref="A48:A53"/>
    <mergeCell ref="A22:A27"/>
    <mergeCell ref="A31:A36"/>
    <mergeCell ref="A57:A62"/>
    <mergeCell ref="A66:A71"/>
    <mergeCell ref="C90:D90"/>
    <mergeCell ref="C98:D98"/>
    <mergeCell ref="C29:D29"/>
    <mergeCell ref="C38:D38"/>
    <mergeCell ref="C46:D46"/>
    <mergeCell ref="C55:D55"/>
    <mergeCell ref="C64:D64"/>
    <mergeCell ref="G11:H11"/>
    <mergeCell ref="G20:H20"/>
    <mergeCell ref="G29:H29"/>
    <mergeCell ref="G38:H38"/>
    <mergeCell ref="G46:H46"/>
    <mergeCell ref="G98:H98"/>
    <mergeCell ref="G55:H55"/>
    <mergeCell ref="G64:H64"/>
    <mergeCell ref="G73:H73"/>
    <mergeCell ref="G82:H82"/>
    <mergeCell ref="G90:H90"/>
  </mergeCells>
  <conditionalFormatting sqref="C46:D46">
    <cfRule type="cellIs" dxfId="99" priority="257" operator="lessThan">
      <formula>1</formula>
    </cfRule>
    <cfRule type="cellIs" dxfId="98" priority="258" operator="lessThan">
      <formula>0.99</formula>
    </cfRule>
    <cfRule type="cellIs" dxfId="97" priority="259" operator="greaterThan">
      <formula>1</formula>
    </cfRule>
  </conditionalFormatting>
  <conditionalFormatting sqref="C90:D90">
    <cfRule type="cellIs" dxfId="96" priority="147" operator="lessThan">
      <formula>1</formula>
    </cfRule>
    <cfRule type="cellIs" dxfId="95" priority="148" operator="lessThan">
      <formula>0.99</formula>
    </cfRule>
    <cfRule type="cellIs" dxfId="94" priority="149" operator="greaterThan">
      <formula>1</formula>
    </cfRule>
  </conditionalFormatting>
  <conditionalFormatting sqref="C98:D98">
    <cfRule type="cellIs" dxfId="93" priority="144" operator="lessThan">
      <formula>1</formula>
    </cfRule>
    <cfRule type="cellIs" dxfId="92" priority="145" operator="lessThan">
      <formula>0.99</formula>
    </cfRule>
    <cfRule type="cellIs" dxfId="91" priority="146" operator="greaterThan">
      <formula>1</formula>
    </cfRule>
  </conditionalFormatting>
  <conditionalFormatting sqref="C11:D11">
    <cfRule type="cellIs" dxfId="90" priority="142" operator="greaterThan">
      <formula>1</formula>
    </cfRule>
    <cfRule type="cellIs" dxfId="89" priority="143" operator="lessThan">
      <formula>1</formula>
    </cfRule>
  </conditionalFormatting>
  <conditionalFormatting sqref="C20:D20">
    <cfRule type="cellIs" dxfId="88" priority="139" operator="lessThan">
      <formula>1</formula>
    </cfRule>
    <cfRule type="cellIs" dxfId="87" priority="140" operator="lessThan">
      <formula>0.99</formula>
    </cfRule>
    <cfRule type="cellIs" dxfId="86" priority="141" operator="greaterThan">
      <formula>1</formula>
    </cfRule>
  </conditionalFormatting>
  <conditionalFormatting sqref="C29:D29">
    <cfRule type="cellIs" dxfId="85" priority="136" operator="lessThan">
      <formula>1</formula>
    </cfRule>
    <cfRule type="cellIs" dxfId="84" priority="137" operator="lessThan">
      <formula>0.99</formula>
    </cfRule>
    <cfRule type="cellIs" dxfId="83" priority="138" operator="greaterThan">
      <formula>1</formula>
    </cfRule>
  </conditionalFormatting>
  <conditionalFormatting sqref="C82:D82">
    <cfRule type="cellIs" dxfId="82" priority="130" operator="lessThan">
      <formula>1</formula>
    </cfRule>
    <cfRule type="cellIs" dxfId="81" priority="131" operator="lessThan">
      <formula>0.99</formula>
    </cfRule>
    <cfRule type="cellIs" dxfId="80" priority="132" operator="greaterThan">
      <formula>1</formula>
    </cfRule>
  </conditionalFormatting>
  <conditionalFormatting sqref="C38:D38">
    <cfRule type="cellIs" dxfId="79" priority="124" operator="lessThan">
      <formula>1</formula>
    </cfRule>
    <cfRule type="cellIs" dxfId="78" priority="125" operator="lessThan">
      <formula>0.99</formula>
    </cfRule>
    <cfRule type="cellIs" dxfId="77" priority="126" operator="greaterThan">
      <formula>1</formula>
    </cfRule>
  </conditionalFormatting>
  <conditionalFormatting sqref="C55:D55">
    <cfRule type="cellIs" dxfId="76" priority="121" operator="lessThan">
      <formula>1</formula>
    </cfRule>
    <cfRule type="cellIs" dxfId="75" priority="122" operator="lessThan">
      <formula>0.99</formula>
    </cfRule>
    <cfRule type="cellIs" dxfId="74" priority="123" operator="greaterThan">
      <formula>1</formula>
    </cfRule>
  </conditionalFormatting>
  <conditionalFormatting sqref="C64:D64">
    <cfRule type="cellIs" dxfId="73" priority="118" operator="lessThan">
      <formula>1</formula>
    </cfRule>
    <cfRule type="cellIs" dxfId="72" priority="119" operator="lessThan">
      <formula>0.99</formula>
    </cfRule>
    <cfRule type="cellIs" dxfId="71" priority="120" operator="greaterThan">
      <formula>1</formula>
    </cfRule>
  </conditionalFormatting>
  <conditionalFormatting sqref="C73:D73">
    <cfRule type="cellIs" dxfId="70" priority="115" operator="lessThan">
      <formula>1</formula>
    </cfRule>
    <cfRule type="cellIs" dxfId="69" priority="116" operator="lessThan">
      <formula>0.99</formula>
    </cfRule>
    <cfRule type="cellIs" dxfId="68" priority="117" operator="greaterThan">
      <formula>1</formula>
    </cfRule>
  </conditionalFormatting>
  <conditionalFormatting sqref="E11:F11">
    <cfRule type="cellIs" dxfId="67" priority="81" operator="greaterThan">
      <formula>1</formula>
    </cfRule>
    <cfRule type="cellIs" dxfId="66" priority="82" operator="lessThan">
      <formula>1</formula>
    </cfRule>
  </conditionalFormatting>
  <conditionalFormatting sqref="E20:F20">
    <cfRule type="cellIs" dxfId="65" priority="79" operator="greaterThan">
      <formula>1</formula>
    </cfRule>
    <cfRule type="cellIs" dxfId="64" priority="80" operator="lessThan">
      <formula>1</formula>
    </cfRule>
  </conditionalFormatting>
  <conditionalFormatting sqref="E29:F29">
    <cfRule type="cellIs" dxfId="63" priority="77" operator="greaterThan">
      <formula>1</formula>
    </cfRule>
    <cfRule type="cellIs" dxfId="62" priority="78" operator="lessThan">
      <formula>1</formula>
    </cfRule>
  </conditionalFormatting>
  <conditionalFormatting sqref="E38:F38">
    <cfRule type="cellIs" dxfId="61" priority="75" operator="greaterThan">
      <formula>1</formula>
    </cfRule>
    <cfRule type="cellIs" dxfId="60" priority="76" operator="lessThan">
      <formula>1</formula>
    </cfRule>
  </conditionalFormatting>
  <conditionalFormatting sqref="E46:F46">
    <cfRule type="cellIs" dxfId="59" priority="73" operator="greaterThan">
      <formula>1</formula>
    </cfRule>
    <cfRule type="cellIs" dxfId="58" priority="74" operator="lessThan">
      <formula>1</formula>
    </cfRule>
  </conditionalFormatting>
  <conditionalFormatting sqref="E55:F55">
    <cfRule type="cellIs" dxfId="57" priority="71" operator="greaterThan">
      <formula>1</formula>
    </cfRule>
    <cfRule type="cellIs" dxfId="56" priority="72" operator="lessThan">
      <formula>1</formula>
    </cfRule>
  </conditionalFormatting>
  <conditionalFormatting sqref="E64:F64">
    <cfRule type="cellIs" dxfId="55" priority="69" operator="greaterThan">
      <formula>1</formula>
    </cfRule>
    <cfRule type="cellIs" dxfId="54" priority="70" operator="lessThan">
      <formula>1</formula>
    </cfRule>
  </conditionalFormatting>
  <conditionalFormatting sqref="E90:F90">
    <cfRule type="cellIs" dxfId="53" priority="63" operator="greaterThan">
      <formula>1</formula>
    </cfRule>
    <cfRule type="cellIs" dxfId="52" priority="64" operator="lessThan">
      <formula>1</formula>
    </cfRule>
  </conditionalFormatting>
  <conditionalFormatting sqref="E98:F98">
    <cfRule type="cellIs" dxfId="51" priority="61" operator="greaterThan">
      <formula>1</formula>
    </cfRule>
    <cfRule type="cellIs" dxfId="50" priority="62" operator="lessThan">
      <formula>1</formula>
    </cfRule>
  </conditionalFormatting>
  <conditionalFormatting sqref="E73:F73">
    <cfRule type="cellIs" dxfId="49" priority="58" operator="lessThan">
      <formula>1</formula>
    </cfRule>
    <cfRule type="cellIs" dxfId="48" priority="59" operator="lessThan">
      <formula>0.99</formula>
    </cfRule>
    <cfRule type="cellIs" dxfId="47" priority="60" operator="greaterThan">
      <formula>1</formula>
    </cfRule>
  </conditionalFormatting>
  <conditionalFormatting sqref="E82:F82">
    <cfRule type="cellIs" dxfId="46" priority="55" operator="lessThan">
      <formula>1</formula>
    </cfRule>
    <cfRule type="cellIs" dxfId="45" priority="56" operator="lessThan">
      <formula>0.99</formula>
    </cfRule>
    <cfRule type="cellIs" dxfId="44" priority="57" operator="greaterThan">
      <formula>1</formula>
    </cfRule>
  </conditionalFormatting>
  <conditionalFormatting sqref="G11:H11">
    <cfRule type="cellIs" dxfId="43" priority="29" operator="greaterThan">
      <formula>1</formula>
    </cfRule>
    <cfRule type="cellIs" dxfId="42" priority="30" operator="lessThan">
      <formula>1</formula>
    </cfRule>
  </conditionalFormatting>
  <conditionalFormatting sqref="G29:H29">
    <cfRule type="cellIs" dxfId="41" priority="27" operator="greaterThan">
      <formula>1</formula>
    </cfRule>
    <cfRule type="cellIs" dxfId="40" priority="28" operator="lessThan">
      <formula>1</formula>
    </cfRule>
  </conditionalFormatting>
  <conditionalFormatting sqref="G38:H38">
    <cfRule type="cellIs" dxfId="39" priority="25" operator="greaterThan">
      <formula>1</formula>
    </cfRule>
    <cfRule type="cellIs" dxfId="38" priority="26" operator="lessThan">
      <formula>1</formula>
    </cfRule>
  </conditionalFormatting>
  <conditionalFormatting sqref="G55:H55">
    <cfRule type="cellIs" dxfId="37" priority="23" operator="greaterThan">
      <formula>1</formula>
    </cfRule>
    <cfRule type="cellIs" dxfId="36" priority="24" operator="lessThan">
      <formula>1</formula>
    </cfRule>
  </conditionalFormatting>
  <conditionalFormatting sqref="G64:H64">
    <cfRule type="cellIs" dxfId="35" priority="21" operator="greaterThan">
      <formula>1</formula>
    </cfRule>
    <cfRule type="cellIs" dxfId="34" priority="22" operator="lessThan">
      <formula>1</formula>
    </cfRule>
  </conditionalFormatting>
  <conditionalFormatting sqref="G73:H73">
    <cfRule type="cellIs" dxfId="33" priority="18" operator="lessThan">
      <formula>1</formula>
    </cfRule>
    <cfRule type="cellIs" dxfId="32" priority="19" operator="lessThan">
      <formula>0.99</formula>
    </cfRule>
    <cfRule type="cellIs" dxfId="31" priority="20" operator="greaterThan">
      <formula>1</formula>
    </cfRule>
  </conditionalFormatting>
  <conditionalFormatting sqref="G82:H82">
    <cfRule type="cellIs" dxfId="30" priority="15" operator="lessThan">
      <formula>1</formula>
    </cfRule>
    <cfRule type="cellIs" dxfId="29" priority="16" operator="lessThan">
      <formula>0.99</formula>
    </cfRule>
    <cfRule type="cellIs" dxfId="28" priority="17" operator="greaterThan">
      <formula>1</formula>
    </cfRule>
  </conditionalFormatting>
  <conditionalFormatting sqref="G90:H90">
    <cfRule type="cellIs" dxfId="27" priority="13" operator="greaterThan">
      <formula>1</formula>
    </cfRule>
    <cfRule type="cellIs" dxfId="26" priority="14" operator="lessThan">
      <formula>1</formula>
    </cfRule>
  </conditionalFormatting>
  <conditionalFormatting sqref="G98:H98">
    <cfRule type="cellIs" dxfId="25" priority="11" operator="greaterThan">
      <formula>1</formula>
    </cfRule>
    <cfRule type="cellIs" dxfId="24" priority="12" operator="lessThan">
      <formula>1</formula>
    </cfRule>
  </conditionalFormatting>
  <conditionalFormatting sqref="G20:H20">
    <cfRule type="cellIs" dxfId="23" priority="9" operator="greaterThan">
      <formula>1</formula>
    </cfRule>
    <cfRule type="cellIs" dxfId="22" priority="10" operator="lessThan">
      <formula>1</formula>
    </cfRule>
  </conditionalFormatting>
  <conditionalFormatting sqref="G46:H46">
    <cfRule type="cellIs" dxfId="21" priority="7" operator="greaterThan">
      <formula>1</formula>
    </cfRule>
    <cfRule type="cellIs" dxfId="20" priority="8" operator="less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53" orientation="portrait" r:id="rId1"/>
  <rowBreaks count="1" manualBreakCount="1">
    <brk id="56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0"/>
  <sheetViews>
    <sheetView showGridLines="0" zoomScaleNormal="100" workbookViewId="0">
      <selection activeCell="D19" sqref="D19"/>
    </sheetView>
  </sheetViews>
  <sheetFormatPr defaultColWidth="9.109375" defaultRowHeight="13.8" x14ac:dyDescent="0.3"/>
  <cols>
    <col min="1" max="1" width="33" style="2" customWidth="1"/>
    <col min="2" max="2" width="26" style="2" customWidth="1"/>
    <col min="3" max="5" width="15.44140625" style="2" customWidth="1"/>
    <col min="6" max="6" width="9.109375" style="2"/>
    <col min="7" max="7" width="44.88671875" style="2" bestFit="1" customWidth="1"/>
    <col min="8" max="11" width="9.109375" style="2"/>
    <col min="12" max="12" width="44.88671875" style="2" bestFit="1" customWidth="1"/>
    <col min="13" max="13" width="41.88671875" style="2" bestFit="1" customWidth="1"/>
    <col min="14" max="16384" width="9.109375" style="2"/>
  </cols>
  <sheetData>
    <row r="1" spans="1:5" s="29" customFormat="1" ht="15.6" x14ac:dyDescent="0.3">
      <c r="A1" s="1" t="s">
        <v>0</v>
      </c>
    </row>
    <row r="2" spans="1:5" s="29" customFormat="1" ht="14.4" x14ac:dyDescent="0.3">
      <c r="A2" s="30" t="s">
        <v>29</v>
      </c>
    </row>
    <row r="3" spans="1:5" s="29" customFormat="1" x14ac:dyDescent="0.3">
      <c r="A3" s="59" t="s">
        <v>39</v>
      </c>
    </row>
    <row r="4" spans="1:5" s="29" customFormat="1" x14ac:dyDescent="0.3"/>
    <row r="5" spans="1:5" s="29" customFormat="1" ht="33" customHeight="1" x14ac:dyDescent="0.3">
      <c r="A5" s="5" t="s">
        <v>2</v>
      </c>
      <c r="B5" s="5" t="s">
        <v>3</v>
      </c>
      <c r="C5" s="31" t="s">
        <v>38</v>
      </c>
      <c r="D5" s="31" t="s">
        <v>40</v>
      </c>
      <c r="E5" s="31" t="s">
        <v>30</v>
      </c>
    </row>
    <row r="6" spans="1:5" s="29" customFormat="1" ht="8.25" customHeight="1" x14ac:dyDescent="0.3">
      <c r="A6" s="9"/>
      <c r="B6" s="32"/>
      <c r="C6" s="33"/>
      <c r="D6" s="33"/>
      <c r="E6" s="33"/>
    </row>
    <row r="7" spans="1:5" s="29" customFormat="1" ht="28.95" customHeight="1" x14ac:dyDescent="0.3">
      <c r="A7" s="34" t="s">
        <v>31</v>
      </c>
      <c r="B7" s="35" t="s">
        <v>8</v>
      </c>
      <c r="C7" s="36">
        <v>22795</v>
      </c>
      <c r="D7" s="36">
        <v>15441</v>
      </c>
      <c r="E7" s="37">
        <f>(D7-C7)/C7</f>
        <v>-0.32261460846676904</v>
      </c>
    </row>
    <row r="8" spans="1:5" s="29" customFormat="1" ht="8.25" customHeight="1" x14ac:dyDescent="0.3">
      <c r="A8" s="9"/>
      <c r="B8" s="32"/>
      <c r="C8" s="33"/>
      <c r="D8" s="33"/>
      <c r="E8" s="33"/>
    </row>
    <row r="9" spans="1:5" s="29" customFormat="1" ht="28.95" customHeight="1" x14ac:dyDescent="0.3">
      <c r="A9" s="34" t="s">
        <v>10</v>
      </c>
      <c r="B9" s="35" t="s">
        <v>8</v>
      </c>
      <c r="C9" s="36">
        <v>3908</v>
      </c>
      <c r="D9" s="36">
        <v>8364</v>
      </c>
      <c r="E9" s="37">
        <f>(D9-C9)/C9</f>
        <v>1.1402251791197544</v>
      </c>
    </row>
    <row r="10" spans="1:5" s="29" customFormat="1" ht="8.25" customHeight="1" x14ac:dyDescent="0.3">
      <c r="A10" s="38"/>
      <c r="B10" s="32"/>
      <c r="C10" s="39"/>
      <c r="D10" s="39"/>
      <c r="E10" s="40"/>
    </row>
    <row r="11" spans="1:5" s="29" customFormat="1" ht="28.95" customHeight="1" x14ac:dyDescent="0.3">
      <c r="A11" s="34" t="s">
        <v>17</v>
      </c>
      <c r="B11" s="35" t="s">
        <v>8</v>
      </c>
      <c r="C11" s="36">
        <v>578</v>
      </c>
      <c r="D11" s="36">
        <v>1714</v>
      </c>
      <c r="E11" s="37">
        <f>(D11-C11)/C11</f>
        <v>1.9653979238754324</v>
      </c>
    </row>
    <row r="12" spans="1:5" s="29" customFormat="1" ht="8.25" customHeight="1" x14ac:dyDescent="0.3">
      <c r="C12" s="41"/>
      <c r="D12" s="41"/>
      <c r="E12" s="41"/>
    </row>
    <row r="13" spans="1:5" s="29" customFormat="1" ht="28.95" customHeight="1" x14ac:dyDescent="0.3">
      <c r="A13" s="34" t="s">
        <v>19</v>
      </c>
      <c r="B13" s="35" t="s">
        <v>8</v>
      </c>
      <c r="C13" s="36">
        <v>3286</v>
      </c>
      <c r="D13" s="36">
        <v>2607</v>
      </c>
      <c r="E13" s="37">
        <f>(D13-C13)/C13</f>
        <v>-0.20663420572124164</v>
      </c>
    </row>
    <row r="14" spans="1:5" s="29" customFormat="1" ht="9" customHeight="1" x14ac:dyDescent="0.3">
      <c r="C14" s="41"/>
      <c r="D14" s="41"/>
    </row>
    <row r="15" spans="1:5" s="29" customFormat="1" ht="28.95" customHeight="1" x14ac:dyDescent="0.3">
      <c r="A15" s="34" t="s">
        <v>20</v>
      </c>
      <c r="B15" s="35" t="s">
        <v>8</v>
      </c>
      <c r="C15" s="36">
        <v>3057</v>
      </c>
      <c r="D15" s="36">
        <v>3087</v>
      </c>
      <c r="E15" s="37">
        <f>(D15-C15)/C15</f>
        <v>9.8135426889106973E-3</v>
      </c>
    </row>
    <row r="16" spans="1:5" s="29" customFormat="1" ht="7.5" customHeight="1" x14ac:dyDescent="0.3">
      <c r="C16" s="41"/>
      <c r="D16" s="41"/>
    </row>
    <row r="17" spans="1:5" s="29" customFormat="1" ht="28.95" customHeight="1" x14ac:dyDescent="0.3">
      <c r="A17" s="34" t="s">
        <v>21</v>
      </c>
      <c r="B17" s="35" t="s">
        <v>8</v>
      </c>
      <c r="C17" s="36">
        <v>3199</v>
      </c>
      <c r="D17" s="36">
        <v>2234</v>
      </c>
      <c r="E17" s="37">
        <f>(D17-C17)/C17</f>
        <v>-0.30165676773991873</v>
      </c>
    </row>
    <row r="18" spans="1:5" s="29" customFormat="1" ht="9" customHeight="1" x14ac:dyDescent="0.3">
      <c r="C18" s="41"/>
      <c r="D18" s="41"/>
    </row>
    <row r="19" spans="1:5" s="29" customFormat="1" ht="28.95" customHeight="1" x14ac:dyDescent="0.3">
      <c r="A19" s="34" t="s">
        <v>23</v>
      </c>
      <c r="B19" s="35" t="s">
        <v>8</v>
      </c>
      <c r="C19" s="36">
        <v>3359</v>
      </c>
      <c r="D19" s="36">
        <v>4487</v>
      </c>
      <c r="E19" s="37">
        <f>(D19-C19)/C19</f>
        <v>0.33581423042572195</v>
      </c>
    </row>
    <row r="20" spans="1:5" s="29" customFormat="1" ht="9" customHeight="1" x14ac:dyDescent="0.3">
      <c r="C20" s="41"/>
      <c r="D20" s="41"/>
    </row>
    <row r="21" spans="1:5" s="29" customFormat="1" ht="28.95" customHeight="1" x14ac:dyDescent="0.3">
      <c r="A21" s="34" t="s">
        <v>24</v>
      </c>
      <c r="B21" s="35" t="s">
        <v>8</v>
      </c>
      <c r="C21" s="36">
        <v>8780</v>
      </c>
      <c r="D21" s="36">
        <v>6043</v>
      </c>
      <c r="E21" s="37">
        <f>(D21-C21)/C21</f>
        <v>-0.31173120728929388</v>
      </c>
    </row>
    <row r="22" spans="1:5" s="29" customFormat="1" ht="9" customHeight="1" x14ac:dyDescent="0.3">
      <c r="C22" s="41"/>
      <c r="D22" s="41"/>
    </row>
    <row r="23" spans="1:5" s="29" customFormat="1" ht="28.95" customHeight="1" x14ac:dyDescent="0.3">
      <c r="A23" s="34" t="s">
        <v>25</v>
      </c>
      <c r="B23" s="35" t="s">
        <v>8</v>
      </c>
      <c r="C23" s="36">
        <v>13494</v>
      </c>
      <c r="D23" s="36">
        <v>9699</v>
      </c>
      <c r="E23" s="37">
        <f>(D23-C23)/C23</f>
        <v>-0.28123610493552692</v>
      </c>
    </row>
    <row r="24" spans="1:5" s="29" customFormat="1" ht="9" customHeight="1" x14ac:dyDescent="0.3">
      <c r="C24" s="41"/>
      <c r="D24" s="41"/>
    </row>
    <row r="25" spans="1:5" s="29" customFormat="1" ht="33.75" customHeight="1" x14ac:dyDescent="0.3">
      <c r="A25" s="34" t="s">
        <v>26</v>
      </c>
      <c r="B25" s="35" t="s">
        <v>8</v>
      </c>
      <c r="C25" s="36">
        <v>1620</v>
      </c>
      <c r="D25" s="36">
        <v>1975</v>
      </c>
      <c r="E25" s="37">
        <f>(D25-C25)/C25</f>
        <v>0.2191358024691358</v>
      </c>
    </row>
    <row r="26" spans="1:5" s="29" customFormat="1" ht="9" customHeight="1" x14ac:dyDescent="0.3">
      <c r="C26" s="41"/>
      <c r="D26" s="41"/>
    </row>
    <row r="27" spans="1:5" s="29" customFormat="1" ht="28.95" customHeight="1" x14ac:dyDescent="0.3">
      <c r="A27" s="34" t="s">
        <v>27</v>
      </c>
      <c r="B27" s="35" t="s">
        <v>8</v>
      </c>
      <c r="C27" s="36">
        <v>3694</v>
      </c>
      <c r="D27" s="36">
        <v>2561</v>
      </c>
      <c r="E27" s="37">
        <f>(D27-C27)/C27</f>
        <v>-0.30671358960476447</v>
      </c>
    </row>
    <row r="29" spans="1:5" ht="27.6" customHeight="1" x14ac:dyDescent="0.3">
      <c r="A29" s="68"/>
      <c r="B29" s="68"/>
      <c r="C29" s="68"/>
      <c r="D29" s="68"/>
      <c r="E29" s="68"/>
    </row>
    <row r="30" spans="1:5" x14ac:dyDescent="0.3">
      <c r="A30" s="28" t="s">
        <v>28</v>
      </c>
    </row>
  </sheetData>
  <mergeCells count="1">
    <mergeCell ref="A29:E29"/>
  </mergeCells>
  <conditionalFormatting sqref="E25">
    <cfRule type="cellIs" dxfId="19" priority="21" operator="greaterThan">
      <formula>0</formula>
    </cfRule>
    <cfRule type="cellIs" dxfId="18" priority="22" operator="lessThan">
      <formula>0</formula>
    </cfRule>
  </conditionalFormatting>
  <conditionalFormatting sqref="E11">
    <cfRule type="cellIs" dxfId="17" priority="17" operator="greaterThan">
      <formula>0</formula>
    </cfRule>
    <cfRule type="cellIs" dxfId="16" priority="18" operator="lessThan">
      <formula>0</formula>
    </cfRule>
  </conditionalFormatting>
  <conditionalFormatting sqref="E27">
    <cfRule type="cellIs" dxfId="15" priority="19" operator="greaterThan">
      <formula>0</formula>
    </cfRule>
    <cfRule type="cellIs" dxfId="14" priority="20" operator="lessThan">
      <formula>0</formula>
    </cfRule>
  </conditionalFormatting>
  <conditionalFormatting sqref="E7 E9">
    <cfRule type="cellIs" dxfId="13" priority="15" operator="greaterThan">
      <formula>0</formula>
    </cfRule>
    <cfRule type="cellIs" dxfId="12" priority="16" operator="lessThan">
      <formula>0</formula>
    </cfRule>
  </conditionalFormatting>
  <conditionalFormatting sqref="E13">
    <cfRule type="cellIs" dxfId="11" priority="13" operator="greaterThan">
      <formula>0</formula>
    </cfRule>
    <cfRule type="cellIs" dxfId="10" priority="14" operator="lessThan">
      <formula>0</formula>
    </cfRule>
  </conditionalFormatting>
  <conditionalFormatting sqref="E17">
    <cfRule type="cellIs" dxfId="9" priority="11" operator="greaterThan">
      <formula>0</formula>
    </cfRule>
    <cfRule type="cellIs" dxfId="8" priority="12" operator="lessThan">
      <formula>0</formula>
    </cfRule>
  </conditionalFormatting>
  <conditionalFormatting sqref="E19">
    <cfRule type="cellIs" dxfId="7" priority="9" operator="greaterThan">
      <formula>0</formula>
    </cfRule>
    <cfRule type="cellIs" dxfId="6" priority="10" operator="lessThan">
      <formula>0</formula>
    </cfRule>
  </conditionalFormatting>
  <conditionalFormatting sqref="E21">
    <cfRule type="cellIs" dxfId="5" priority="5" operator="greaterThan">
      <formula>0</formula>
    </cfRule>
    <cfRule type="cellIs" dxfId="4" priority="6" operator="lessThan">
      <formula>0</formula>
    </cfRule>
  </conditionalFormatting>
  <conditionalFormatting sqref="E23">
    <cfRule type="cellIs" dxfId="3" priority="3" operator="greaterThan">
      <formula>0</formula>
    </cfRule>
    <cfRule type="cellIs" dxfId="2" priority="4" operator="lessThan">
      <formula>0</formula>
    </cfRule>
  </conditionalFormatting>
  <conditionalFormatting sqref="E15">
    <cfRule type="cellIs" dxfId="1" priority="1" operator="greaterThan">
      <formula>0</formula>
    </cfRule>
    <cfRule type="cellIs" dxfId="0" priority="2" operator="less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789ECC4-871D-4CEA-9FD3-BED89B987EEB}"/>
</file>

<file path=customXml/itemProps2.xml><?xml version="1.0" encoding="utf-8"?>
<ds:datastoreItem xmlns:ds="http://schemas.openxmlformats.org/officeDocument/2006/customXml" ds:itemID="{923C2F56-A247-4800-8C3B-113268D8F1E8}"/>
</file>

<file path=customXml/itemProps3.xml><?xml version="1.0" encoding="utf-8"?>
<ds:datastoreItem xmlns:ds="http://schemas.openxmlformats.org/officeDocument/2006/customXml" ds:itemID="{3D8B6042-F122-434F-BD90-98508B59CC6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3</vt:i4>
      </vt:variant>
    </vt:vector>
  </HeadingPairs>
  <TitlesOfParts>
    <vt:vector size="5" baseType="lpstr">
      <vt:lpstr>Flussi_torino</vt:lpstr>
      <vt:lpstr>Varpend_torino</vt:lpstr>
      <vt:lpstr>Flussi_torino!Area_stampa</vt:lpstr>
      <vt:lpstr>Varpend_torino!Area_stampa</vt:lpstr>
      <vt:lpstr>Flussi_torino!Titoli_stampa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Bigi</dc:creator>
  <cp:lastModifiedBy>Francesca Bigi</cp:lastModifiedBy>
  <dcterms:created xsi:type="dcterms:W3CDTF">2017-02-27T15:16:33Z</dcterms:created>
  <dcterms:modified xsi:type="dcterms:W3CDTF">2019-12-16T14:26:09Z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