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TRIESTE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'!$A$1:$D$44</definedName>
    <definedName name="_xlnm.Print_Area" localSheetId="1">'Variazione pendenti'!$A$1:$F$16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G39" i="2"/>
  <c r="H30" i="2"/>
  <c r="G30" i="2"/>
  <c r="H21" i="2"/>
  <c r="G21" i="2"/>
  <c r="H12" i="2"/>
  <c r="G12" i="2"/>
  <c r="G23" i="2" l="1"/>
  <c r="G32" i="2"/>
  <c r="G41" i="2"/>
  <c r="G14" i="2"/>
  <c r="F39" i="2"/>
  <c r="E39" i="2"/>
  <c r="F30" i="2"/>
  <c r="E30" i="2"/>
  <c r="F21" i="2"/>
  <c r="E21" i="2"/>
  <c r="F12" i="2"/>
  <c r="E12" i="2"/>
  <c r="E23" i="2" l="1"/>
  <c r="E41" i="2"/>
  <c r="E32" i="2"/>
  <c r="E14" i="2"/>
  <c r="F13" i="3"/>
  <c r="F11" i="3"/>
  <c r="F9" i="3"/>
  <c r="F7" i="3"/>
  <c r="D39" i="2"/>
  <c r="C39" i="2"/>
  <c r="D30" i="2"/>
  <c r="C30" i="2"/>
  <c r="D21" i="2"/>
  <c r="C21" i="2"/>
  <c r="D12" i="2"/>
  <c r="C12" i="2"/>
  <c r="C23" i="2" l="1"/>
  <c r="C14" i="2"/>
  <c r="C32" i="2"/>
  <c r="C41" i="2"/>
</calcChain>
</file>

<file path=xl/sharedStrings.xml><?xml version="1.0" encoding="utf-8"?>
<sst xmlns="http://schemas.openxmlformats.org/spreadsheetml/2006/main" count="119" uniqueCount="43">
  <si>
    <t>Distretto di Trieste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</si>
  <si>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</si>
  <si>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</si>
  <si>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</si>
  <si>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</si>
  <si>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</si>
  <si>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</si>
  <si>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</si>
  <si>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</si>
  <si>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</si>
  <si>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</si>
  <si>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</si>
  <si>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</si>
  <si>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</si>
  <si>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</si>
  <si>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</si>
  <si>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</si>
  <si>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</si>
  <si>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</si>
  <si>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</si>
  <si>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Gorizia</t>
  </si>
  <si>
    <t>Tribunale Ordinario di Pordenone</t>
  </si>
  <si>
    <t>Tribunale Ordinario di Trieste</t>
  </si>
  <si>
    <t>Tribunale Ordinario di Udine</t>
  </si>
  <si>
    <t>Variazione</t>
  </si>
  <si>
    <t>TOTALE</t>
  </si>
  <si>
    <t>Circondario di Tribunale Ordinario di Gorizia</t>
  </si>
  <si>
    <t>Circondario di Tribunale Ordinario di Pordenone</t>
  </si>
  <si>
    <t>Circondario di Tribunale Ordinario di Trieste</t>
  </si>
  <si>
    <t>Circondario di Tribunale Ordinario di Udine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</si>
  <si>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</si>
  <si>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</si>
  <si>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</si>
  <si>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</si>
  <si>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</si>
  <si>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</si>
  <si>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</si>
  <si>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Iscritti 
gen - set 2018</t>
  </si>
  <si>
    <t>Definiti 
gen - set 2018</t>
  </si>
  <si>
    <t>Anni 2016 - 30 settembre 2018</t>
  </si>
  <si>
    <t>Pendenti al 30 settembre 2018</t>
  </si>
  <si>
    <t>Ultimo aggiornamento del sistema di rilevazione avvenuto il 9 novembre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</si>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</sst>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J35" sqref="J35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39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31</v>
      </c>
      <c r="D6" s="7" t="s">
        <v>32</v>
      </c>
      <c r="E6" s="7" t="s">
        <v>33</v>
      </c>
      <c r="F6" s="7" t="s">
        <v>34</v>
      </c>
      <c r="G6" s="32" t="s">
        <v>37</v>
      </c>
      <c r="H6" s="32" t="s">
        <v>38</v>
      </c>
    </row>
    <row r="7" spans="1:8" x14ac:dyDescent="0.2">
      <c r="A7" s="57" t="s">
        <v>20</v>
      </c>
      <c r="B7" s="8" t="s">
        <v>4</v>
      </c>
      <c r="C7" s="9">
        <v>540</v>
      </c>
      <c r="D7" s="9">
        <v>579</v>
      </c>
      <c r="E7" s="9">
        <v>646</v>
      </c>
      <c r="F7" s="9">
        <v>684</v>
      </c>
      <c r="G7" s="9">
        <v>424</v>
      </c>
      <c r="H7" s="9">
        <v>457</v>
      </c>
    </row>
    <row r="8" spans="1:8" x14ac:dyDescent="0.2">
      <c r="A8" s="57" t="s">
        <v>13</v>
      </c>
      <c r="B8" s="8" t="s">
        <v>5</v>
      </c>
      <c r="C8" s="9">
        <v>175</v>
      </c>
      <c r="D8" s="9">
        <v>272</v>
      </c>
      <c r="E8" s="9">
        <v>140</v>
      </c>
      <c r="F8" s="9">
        <v>269</v>
      </c>
      <c r="G8" s="9">
        <v>102</v>
      </c>
      <c r="H8" s="9">
        <v>187</v>
      </c>
    </row>
    <row r="9" spans="1:8" x14ac:dyDescent="0.2">
      <c r="A9" s="57" t="s">
        <v>13</v>
      </c>
      <c r="B9" s="8" t="s">
        <v>6</v>
      </c>
      <c r="C9" s="9">
        <v>54</v>
      </c>
      <c r="D9" s="9">
        <v>68</v>
      </c>
      <c r="E9" s="9">
        <v>54</v>
      </c>
      <c r="F9" s="9">
        <v>49</v>
      </c>
      <c r="G9" s="9">
        <v>25</v>
      </c>
      <c r="H9" s="9">
        <v>28</v>
      </c>
    </row>
    <row r="10" spans="1:8" x14ac:dyDescent="0.2">
      <c r="A10" s="57" t="s">
        <v>13</v>
      </c>
      <c r="B10" s="8" t="s">
        <v>14</v>
      </c>
      <c r="C10" s="9">
        <v>33</v>
      </c>
      <c r="D10" s="9">
        <v>63</v>
      </c>
      <c r="E10" s="9">
        <v>23</v>
      </c>
      <c r="F10" s="9">
        <v>54</v>
      </c>
      <c r="G10" s="9">
        <v>7</v>
      </c>
      <c r="H10" s="9">
        <v>20</v>
      </c>
    </row>
    <row r="11" spans="1:8" x14ac:dyDescent="0.2">
      <c r="A11" s="57" t="s">
        <v>13</v>
      </c>
      <c r="B11" s="8" t="s">
        <v>8</v>
      </c>
      <c r="C11" s="9">
        <v>4</v>
      </c>
      <c r="D11" s="9">
        <v>5</v>
      </c>
      <c r="E11" s="9">
        <v>9</v>
      </c>
      <c r="F11" s="9">
        <v>5</v>
      </c>
      <c r="G11" s="9">
        <v>5</v>
      </c>
      <c r="H11" s="9">
        <v>3</v>
      </c>
    </row>
    <row r="12" spans="1:8" x14ac:dyDescent="0.2">
      <c r="A12" s="57"/>
      <c r="B12" s="10" t="s">
        <v>15</v>
      </c>
      <c r="C12" s="11">
        <f t="shared" ref="C12:D12" si="0">SUM(C7:C11)</f>
        <v>806</v>
      </c>
      <c r="D12" s="11">
        <f t="shared" si="0"/>
        <v>987</v>
      </c>
      <c r="E12" s="11">
        <f t="shared" ref="E12:F12" si="1">SUM(E7:E11)</f>
        <v>872</v>
      </c>
      <c r="F12" s="11">
        <f t="shared" si="1"/>
        <v>1061</v>
      </c>
      <c r="G12" s="11">
        <f t="shared" ref="G12:H12" si="2">SUM(G7:G11)</f>
        <v>563</v>
      </c>
      <c r="H12" s="11">
        <f t="shared" si="2"/>
        <v>695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5">
        <f>D12/C12</f>
        <v>1.2245657568238213</v>
      </c>
      <c r="D14" s="56"/>
      <c r="E14" s="55">
        <f>F12/E12</f>
        <v>1.2167431192660549</v>
      </c>
      <c r="F14" s="56"/>
      <c r="G14" s="55">
        <f>H12/G12</f>
        <v>1.2344582593250444</v>
      </c>
      <c r="H14" s="56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7" t="s">
        <v>21</v>
      </c>
      <c r="B16" s="8" t="s">
        <v>4</v>
      </c>
      <c r="C16" s="9">
        <v>1284</v>
      </c>
      <c r="D16" s="9">
        <v>1304</v>
      </c>
      <c r="E16" s="9">
        <v>1310</v>
      </c>
      <c r="F16" s="9">
        <v>1628</v>
      </c>
      <c r="G16" s="9">
        <v>914</v>
      </c>
      <c r="H16" s="9">
        <v>1159</v>
      </c>
    </row>
    <row r="17" spans="1:8" x14ac:dyDescent="0.2">
      <c r="A17" s="57" t="s">
        <v>17</v>
      </c>
      <c r="B17" s="8" t="s">
        <v>5</v>
      </c>
      <c r="C17" s="9">
        <v>412</v>
      </c>
      <c r="D17" s="9">
        <v>366</v>
      </c>
      <c r="E17" s="9">
        <v>324</v>
      </c>
      <c r="F17" s="9">
        <v>356</v>
      </c>
      <c r="G17" s="9">
        <v>233</v>
      </c>
      <c r="H17" s="9">
        <v>368</v>
      </c>
    </row>
    <row r="18" spans="1:8" x14ac:dyDescent="0.2">
      <c r="A18" s="57" t="s">
        <v>17</v>
      </c>
      <c r="B18" s="8" t="s">
        <v>6</v>
      </c>
      <c r="C18" s="18">
        <v>189</v>
      </c>
      <c r="D18" s="9">
        <v>160</v>
      </c>
      <c r="E18" s="18">
        <v>131</v>
      </c>
      <c r="F18" s="9">
        <v>159</v>
      </c>
      <c r="G18" s="18">
        <v>90</v>
      </c>
      <c r="H18" s="9">
        <v>108</v>
      </c>
    </row>
    <row r="19" spans="1:8" x14ac:dyDescent="0.2">
      <c r="A19" s="57" t="s">
        <v>17</v>
      </c>
      <c r="B19" s="8" t="s">
        <v>14</v>
      </c>
      <c r="C19" s="9">
        <v>67</v>
      </c>
      <c r="D19" s="9">
        <v>105</v>
      </c>
      <c r="E19" s="9">
        <v>72</v>
      </c>
      <c r="F19" s="9">
        <v>79</v>
      </c>
      <c r="G19" s="9">
        <v>37</v>
      </c>
      <c r="H19" s="9">
        <v>61</v>
      </c>
    </row>
    <row r="20" spans="1:8" x14ac:dyDescent="0.2">
      <c r="A20" s="57" t="s">
        <v>17</v>
      </c>
      <c r="B20" s="8" t="s">
        <v>8</v>
      </c>
      <c r="C20" s="9">
        <v>17</v>
      </c>
      <c r="D20" s="9">
        <v>18</v>
      </c>
      <c r="E20" s="9">
        <v>23</v>
      </c>
      <c r="F20" s="9">
        <v>15</v>
      </c>
      <c r="G20" s="9">
        <v>10</v>
      </c>
      <c r="H20" s="9">
        <v>12</v>
      </c>
    </row>
    <row r="21" spans="1:8" x14ac:dyDescent="0.2">
      <c r="A21" s="57"/>
      <c r="B21" s="10" t="s">
        <v>15</v>
      </c>
      <c r="C21" s="11">
        <f t="shared" ref="C21:D21" si="3">SUM(C16:C20)</f>
        <v>1969</v>
      </c>
      <c r="D21" s="11">
        <f t="shared" si="3"/>
        <v>1953</v>
      </c>
      <c r="E21" s="11">
        <f t="shared" ref="E21:F21" si="4">SUM(E16:E20)</f>
        <v>1860</v>
      </c>
      <c r="F21" s="11">
        <f t="shared" si="4"/>
        <v>2237</v>
      </c>
      <c r="G21" s="11">
        <f t="shared" ref="G21:H21" si="5">SUM(G16:G20)</f>
        <v>1284</v>
      </c>
      <c r="H21" s="11">
        <f t="shared" si="5"/>
        <v>1708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5">
        <f>D21/C21</f>
        <v>0.99187404773996957</v>
      </c>
      <c r="D23" s="56"/>
      <c r="E23" s="55">
        <f>F21/E21</f>
        <v>1.2026881720430107</v>
      </c>
      <c r="F23" s="56"/>
      <c r="G23" s="55">
        <f>H21/G21</f>
        <v>1.3302180685358256</v>
      </c>
      <c r="H23" s="56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7" t="s">
        <v>22</v>
      </c>
      <c r="B25" s="8" t="s">
        <v>4</v>
      </c>
      <c r="C25" s="9">
        <v>1268</v>
      </c>
      <c r="D25" s="9">
        <v>1001</v>
      </c>
      <c r="E25" s="9">
        <v>1124</v>
      </c>
      <c r="F25" s="9">
        <v>1017</v>
      </c>
      <c r="G25" s="9">
        <v>893</v>
      </c>
      <c r="H25" s="9">
        <v>760</v>
      </c>
    </row>
    <row r="26" spans="1:8" x14ac:dyDescent="0.2">
      <c r="A26" s="57"/>
      <c r="B26" s="8" t="s">
        <v>5</v>
      </c>
      <c r="C26" s="9">
        <v>255</v>
      </c>
      <c r="D26" s="9">
        <v>303</v>
      </c>
      <c r="E26" s="9">
        <v>211</v>
      </c>
      <c r="F26" s="9">
        <v>291</v>
      </c>
      <c r="G26" s="9">
        <v>150</v>
      </c>
      <c r="H26" s="9">
        <v>168</v>
      </c>
    </row>
    <row r="27" spans="1:8" x14ac:dyDescent="0.2">
      <c r="A27" s="57"/>
      <c r="B27" s="8" t="s">
        <v>6</v>
      </c>
      <c r="C27" s="9">
        <v>63</v>
      </c>
      <c r="D27" s="9">
        <v>78</v>
      </c>
      <c r="E27" s="9">
        <v>54</v>
      </c>
      <c r="F27" s="9">
        <v>55</v>
      </c>
      <c r="G27" s="9">
        <v>44</v>
      </c>
      <c r="H27" s="9">
        <v>40</v>
      </c>
    </row>
    <row r="28" spans="1:8" x14ac:dyDescent="0.2">
      <c r="A28" s="57"/>
      <c r="B28" s="8" t="s">
        <v>14</v>
      </c>
      <c r="C28" s="9">
        <v>35</v>
      </c>
      <c r="D28" s="9">
        <v>30</v>
      </c>
      <c r="E28" s="9">
        <v>23</v>
      </c>
      <c r="F28" s="9">
        <v>23</v>
      </c>
      <c r="G28" s="9">
        <v>15</v>
      </c>
      <c r="H28" s="9">
        <v>18</v>
      </c>
    </row>
    <row r="29" spans="1:8" x14ac:dyDescent="0.2">
      <c r="A29" s="57"/>
      <c r="B29" s="8" t="s">
        <v>8</v>
      </c>
      <c r="C29" s="9">
        <v>9</v>
      </c>
      <c r="D29" s="9">
        <v>5</v>
      </c>
      <c r="E29" s="9">
        <v>8</v>
      </c>
      <c r="F29" s="9">
        <v>5</v>
      </c>
      <c r="G29" s="9">
        <v>12</v>
      </c>
      <c r="H29" s="9">
        <v>6</v>
      </c>
    </row>
    <row r="30" spans="1:8" x14ac:dyDescent="0.2">
      <c r="A30" s="57"/>
      <c r="B30" s="10" t="s">
        <v>15</v>
      </c>
      <c r="C30" s="11">
        <f t="shared" ref="C30:D30" si="6">SUM(C25:C29)</f>
        <v>1630</v>
      </c>
      <c r="D30" s="11">
        <f t="shared" si="6"/>
        <v>1417</v>
      </c>
      <c r="E30" s="11">
        <f t="shared" ref="E30:F30" si="7">SUM(E25:E29)</f>
        <v>1420</v>
      </c>
      <c r="F30" s="11">
        <f t="shared" si="7"/>
        <v>1391</v>
      </c>
      <c r="G30" s="11">
        <f t="shared" ref="G30:H30" si="8">SUM(G25:G29)</f>
        <v>1114</v>
      </c>
      <c r="H30" s="11">
        <f t="shared" si="8"/>
        <v>992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5">
        <f>D30/C30</f>
        <v>0.86932515337423311</v>
      </c>
      <c r="D32" s="56"/>
      <c r="E32" s="55">
        <f>F30/E30</f>
        <v>0.97957746478873242</v>
      </c>
      <c r="F32" s="56"/>
      <c r="G32" s="55">
        <f>H30/G30</f>
        <v>0.89048473967684016</v>
      </c>
      <c r="H32" s="56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7" t="s">
        <v>23</v>
      </c>
      <c r="B34" s="8" t="s">
        <v>4</v>
      </c>
      <c r="C34" s="9">
        <v>1753</v>
      </c>
      <c r="D34" s="9">
        <v>2251</v>
      </c>
      <c r="E34" s="9">
        <v>1706</v>
      </c>
      <c r="F34" s="9">
        <v>1934</v>
      </c>
      <c r="G34" s="9">
        <v>1183</v>
      </c>
      <c r="H34" s="9">
        <v>1351</v>
      </c>
    </row>
    <row r="35" spans="1:8" x14ac:dyDescent="0.2">
      <c r="A35" s="57" t="s">
        <v>18</v>
      </c>
      <c r="B35" s="8" t="s">
        <v>5</v>
      </c>
      <c r="C35" s="9">
        <v>502</v>
      </c>
      <c r="D35" s="9">
        <v>498</v>
      </c>
      <c r="E35" s="9">
        <v>502</v>
      </c>
      <c r="F35" s="9">
        <v>574</v>
      </c>
      <c r="G35" s="9">
        <v>294</v>
      </c>
      <c r="H35" s="9">
        <v>470</v>
      </c>
    </row>
    <row r="36" spans="1:8" x14ac:dyDescent="0.2">
      <c r="A36" s="57" t="s">
        <v>18</v>
      </c>
      <c r="B36" s="8" t="s">
        <v>6</v>
      </c>
      <c r="C36" s="9">
        <v>195</v>
      </c>
      <c r="D36" s="9">
        <v>203</v>
      </c>
      <c r="E36" s="9">
        <v>152</v>
      </c>
      <c r="F36" s="9">
        <v>161</v>
      </c>
      <c r="G36" s="9">
        <v>103</v>
      </c>
      <c r="H36" s="9">
        <v>112</v>
      </c>
    </row>
    <row r="37" spans="1:8" x14ac:dyDescent="0.2">
      <c r="A37" s="57" t="s">
        <v>18</v>
      </c>
      <c r="B37" s="8" t="s">
        <v>14</v>
      </c>
      <c r="C37" s="9">
        <v>96</v>
      </c>
      <c r="D37" s="9">
        <v>141</v>
      </c>
      <c r="E37" s="9">
        <v>61</v>
      </c>
      <c r="F37" s="9">
        <v>126</v>
      </c>
      <c r="G37" s="9">
        <v>45</v>
      </c>
      <c r="H37" s="9">
        <v>78</v>
      </c>
    </row>
    <row r="38" spans="1:8" x14ac:dyDescent="0.2">
      <c r="A38" s="57" t="s">
        <v>18</v>
      </c>
      <c r="B38" s="8" t="s">
        <v>8</v>
      </c>
      <c r="C38" s="9">
        <v>34</v>
      </c>
      <c r="D38" s="9">
        <v>37</v>
      </c>
      <c r="E38" s="9">
        <v>33</v>
      </c>
      <c r="F38" s="9">
        <v>36</v>
      </c>
      <c r="G38" s="9">
        <v>14</v>
      </c>
      <c r="H38" s="9">
        <v>16</v>
      </c>
    </row>
    <row r="39" spans="1:8" x14ac:dyDescent="0.2">
      <c r="A39" s="57"/>
      <c r="B39" s="10" t="s">
        <v>15</v>
      </c>
      <c r="C39" s="11">
        <f t="shared" ref="C39:D39" si="9">SUM(C34:C38)</f>
        <v>2580</v>
      </c>
      <c r="D39" s="11">
        <f t="shared" si="9"/>
        <v>3130</v>
      </c>
      <c r="E39" s="11">
        <f t="shared" ref="E39:F39" si="10">SUM(E34:E38)</f>
        <v>2454</v>
      </c>
      <c r="F39" s="11">
        <f t="shared" si="10"/>
        <v>2831</v>
      </c>
      <c r="G39" s="11">
        <f t="shared" ref="G39:H39" si="11">SUM(G34:G38)</f>
        <v>1639</v>
      </c>
      <c r="H39" s="11">
        <f t="shared" si="11"/>
        <v>2027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5">
        <f>D39/C39</f>
        <v>1.2131782945736433</v>
      </c>
      <c r="D41" s="56"/>
      <c r="E41" s="55">
        <f>F39/E39</f>
        <v>1.1536267318663407</v>
      </c>
      <c r="F41" s="56"/>
      <c r="G41" s="55">
        <f>H39/G39</f>
        <v>1.2367297132397803</v>
      </c>
      <c r="H41" s="56"/>
    </row>
    <row r="42" spans="1:8" x14ac:dyDescent="0.2">
      <c r="C42" s="17"/>
      <c r="D42" s="17"/>
      <c r="E42" s="17"/>
      <c r="F42" s="17"/>
      <c r="G42" s="17"/>
      <c r="H42" s="17"/>
    </row>
    <row r="43" spans="1:8" ht="12.75" customHeight="1" x14ac:dyDescent="0.2">
      <c r="A43" s="39" t="s">
        <v>41</v>
      </c>
    </row>
    <row r="44" spans="1:8" x14ac:dyDescent="0.2">
      <c r="A44" s="39" t="s">
        <v>30</v>
      </c>
    </row>
  </sheetData>
  <mergeCells count="16">
    <mergeCell ref="A7:A12"/>
    <mergeCell ref="C14:D14"/>
    <mergeCell ref="A16:A21"/>
    <mergeCell ref="C23:D23"/>
    <mergeCell ref="E14:F14"/>
    <mergeCell ref="E23:F23"/>
    <mergeCell ref="G14:H14"/>
    <mergeCell ref="G23:H23"/>
    <mergeCell ref="G32:H32"/>
    <mergeCell ref="G41:H41"/>
    <mergeCell ref="A25:A30"/>
    <mergeCell ref="C32:D32"/>
    <mergeCell ref="A34:A39"/>
    <mergeCell ref="E32:F32"/>
    <mergeCell ref="E41:F41"/>
    <mergeCell ref="C41:D41"/>
  </mergeCells>
  <conditionalFormatting sqref="C14:D14">
    <cfRule type="cellIs" dxfId="31" priority="53" operator="greaterThan">
      <formula>1</formula>
    </cfRule>
    <cfRule type="cellIs" dxfId="30" priority="54" operator="lessThan">
      <formula>1</formula>
    </cfRule>
  </conditionalFormatting>
  <conditionalFormatting sqref="C23:D23">
    <cfRule type="cellIs" dxfId="29" priority="47" operator="greaterThan">
      <formula>1</formula>
    </cfRule>
    <cfRule type="cellIs" dxfId="28" priority="48" operator="lessThan">
      <formula>1</formula>
    </cfRule>
  </conditionalFormatting>
  <conditionalFormatting sqref="C32:D32">
    <cfRule type="cellIs" dxfId="27" priority="41" operator="greaterThan">
      <formula>1</formula>
    </cfRule>
    <cfRule type="cellIs" dxfId="26" priority="42" operator="lessThan">
      <formula>1</formula>
    </cfRule>
  </conditionalFormatting>
  <conditionalFormatting sqref="C41:D41">
    <cfRule type="cellIs" dxfId="25" priority="35" operator="greaterThan">
      <formula>1</formula>
    </cfRule>
    <cfRule type="cellIs" dxfId="24" priority="36" operator="lessThan">
      <formula>1</formula>
    </cfRule>
  </conditionalFormatting>
  <conditionalFormatting sqref="E14:F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E23:F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32:F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41:F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H6" sqref="H6:H13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41" t="s">
        <v>40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4" t="s">
        <v>36</v>
      </c>
      <c r="D6" s="21" t="s">
        <v>42</v>
      </c>
      <c r="E6" s="22"/>
      <c r="F6" s="32" t="s">
        <v>24</v>
      </c>
    </row>
    <row r="7" spans="1:6" s="28" customFormat="1" ht="27" customHeight="1" x14ac:dyDescent="0.2">
      <c r="A7" s="23" t="s">
        <v>20</v>
      </c>
      <c r="B7" s="24" t="s">
        <v>15</v>
      </c>
      <c r="C7" s="35">
        <v>848</v>
      </c>
      <c r="D7" s="25">
        <v>478</v>
      </c>
      <c r="E7" s="26"/>
      <c r="F7" s="27">
        <f>(D7-C7)/C7</f>
        <v>-0.43632075471698112</v>
      </c>
    </row>
    <row r="8" spans="1:6" ht="14.45" customHeight="1" x14ac:dyDescent="0.2">
      <c r="A8" s="29"/>
      <c r="B8" s="13"/>
      <c r="C8" s="36"/>
      <c r="D8" s="30"/>
      <c r="E8" s="30"/>
      <c r="F8" s="31"/>
    </row>
    <row r="9" spans="1:6" ht="27" customHeight="1" x14ac:dyDescent="0.2">
      <c r="A9" s="23" t="s">
        <v>21</v>
      </c>
      <c r="B9" s="24" t="s">
        <v>15</v>
      </c>
      <c r="C9" s="35">
        <v>2165</v>
      </c>
      <c r="D9" s="25">
        <v>2080</v>
      </c>
      <c r="E9" s="26"/>
      <c r="F9" s="27">
        <f>(D9-C9)/C9</f>
        <v>-3.9260969976905313E-2</v>
      </c>
    </row>
    <row r="10" spans="1:6" ht="12.75" customHeight="1" x14ac:dyDescent="0.2">
      <c r="C10" s="37"/>
      <c r="D10" s="17"/>
      <c r="E10" s="14"/>
      <c r="F10" s="17"/>
    </row>
    <row r="11" spans="1:6" s="28" customFormat="1" ht="27" customHeight="1" x14ac:dyDescent="0.2">
      <c r="A11" s="23" t="s">
        <v>22</v>
      </c>
      <c r="B11" s="24" t="s">
        <v>15</v>
      </c>
      <c r="C11" s="35">
        <v>979</v>
      </c>
      <c r="D11" s="25">
        <v>1479</v>
      </c>
      <c r="E11" s="26"/>
      <c r="F11" s="27">
        <f>(D11-C11)/C11</f>
        <v>0.51072522982635338</v>
      </c>
    </row>
    <row r="12" spans="1:6" x14ac:dyDescent="0.2">
      <c r="C12" s="37"/>
      <c r="D12" s="17"/>
      <c r="E12" s="14"/>
    </row>
    <row r="13" spans="1:6" s="28" customFormat="1" ht="27" customHeight="1" x14ac:dyDescent="0.2">
      <c r="A13" s="23" t="s">
        <v>23</v>
      </c>
      <c r="B13" s="24" t="s">
        <v>15</v>
      </c>
      <c r="C13" s="35">
        <v>3133</v>
      </c>
      <c r="D13" s="25">
        <v>2464</v>
      </c>
      <c r="E13" s="26"/>
      <c r="F13" s="27">
        <f>(D13-C13)/C13</f>
        <v>-0.21353335461219278</v>
      </c>
    </row>
    <row r="14" spans="1:6" x14ac:dyDescent="0.2">
      <c r="C14" s="17"/>
      <c r="D14" s="17"/>
      <c r="E14" s="14"/>
    </row>
    <row r="15" spans="1:6" x14ac:dyDescent="0.2">
      <c r="A15" s="39" t="s">
        <v>41</v>
      </c>
    </row>
    <row r="16" spans="1:6" x14ac:dyDescent="0.2">
      <c r="A16" s="39" t="s">
        <v>30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11.57031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0</v>
      </c>
    </row>
    <row r="2" spans="1:15" ht="15" x14ac:dyDescent="0.25">
      <c r="A2" s="40" t="s">
        <v>1</v>
      </c>
    </row>
    <row r="3" spans="1:15" x14ac:dyDescent="0.2">
      <c r="A3" s="41" t="s">
        <v>2</v>
      </c>
      <c r="B3" s="42"/>
    </row>
    <row r="4" spans="1:15" x14ac:dyDescent="0.2">
      <c r="A4" s="41" t="s">
        <v>40</v>
      </c>
      <c r="B4" s="42"/>
    </row>
    <row r="6" spans="1:15" x14ac:dyDescent="0.2">
      <c r="A6" s="43" t="s">
        <v>3</v>
      </c>
      <c r="B6" s="43" t="s">
        <v>12</v>
      </c>
      <c r="C6" s="44" t="s">
        <v>35</v>
      </c>
      <c r="D6" s="44">
        <v>2008</v>
      </c>
      <c r="E6" s="44">
        <v>2009</v>
      </c>
      <c r="F6" s="44">
        <v>2010</v>
      </c>
      <c r="G6" s="44">
        <v>2011</v>
      </c>
      <c r="H6" s="44">
        <v>2012</v>
      </c>
      <c r="I6" s="44">
        <v>2013</v>
      </c>
      <c r="J6" s="44">
        <v>2014</v>
      </c>
      <c r="K6" s="44">
        <v>2015</v>
      </c>
      <c r="L6" s="44">
        <v>2016</v>
      </c>
      <c r="M6" s="44">
        <v>2017</v>
      </c>
      <c r="N6" s="45">
        <v>43373</v>
      </c>
      <c r="O6" s="45" t="s">
        <v>25</v>
      </c>
    </row>
    <row r="7" spans="1:15" ht="12.75" customHeight="1" x14ac:dyDescent="0.2">
      <c r="A7" s="58" t="s">
        <v>26</v>
      </c>
      <c r="B7" s="46" t="s">
        <v>4</v>
      </c>
      <c r="C7" s="47"/>
      <c r="D7" s="47">
        <v>1</v>
      </c>
      <c r="E7" s="47"/>
      <c r="F7" s="47"/>
      <c r="G7" s="47">
        <v>1</v>
      </c>
      <c r="H7" s="47">
        <v>7</v>
      </c>
      <c r="I7" s="47">
        <v>4</v>
      </c>
      <c r="J7" s="47"/>
      <c r="K7" s="47">
        <v>4</v>
      </c>
      <c r="L7" s="47">
        <v>9</v>
      </c>
      <c r="M7" s="47">
        <v>18</v>
      </c>
      <c r="N7" s="47">
        <v>108</v>
      </c>
      <c r="O7" s="47">
        <v>152</v>
      </c>
    </row>
    <row r="8" spans="1:15" x14ac:dyDescent="0.2">
      <c r="A8" s="59"/>
      <c r="B8" s="46" t="s">
        <v>5</v>
      </c>
      <c r="C8" s="47"/>
      <c r="D8" s="47"/>
      <c r="E8" s="47"/>
      <c r="F8" s="47"/>
      <c r="G8" s="47">
        <v>1</v>
      </c>
      <c r="H8" s="47">
        <v>1</v>
      </c>
      <c r="I8" s="47">
        <v>3</v>
      </c>
      <c r="J8" s="47">
        <v>4</v>
      </c>
      <c r="K8" s="47">
        <v>10</v>
      </c>
      <c r="L8" s="47">
        <v>20</v>
      </c>
      <c r="M8" s="47">
        <v>57</v>
      </c>
      <c r="N8" s="47">
        <v>85</v>
      </c>
      <c r="O8" s="47">
        <v>181</v>
      </c>
    </row>
    <row r="9" spans="1:15" x14ac:dyDescent="0.2">
      <c r="A9" s="59"/>
      <c r="B9" s="46" t="s">
        <v>6</v>
      </c>
      <c r="C9" s="47"/>
      <c r="D9" s="47"/>
      <c r="E9" s="47"/>
      <c r="F9" s="47"/>
      <c r="G9" s="47">
        <v>3</v>
      </c>
      <c r="H9" s="47">
        <v>4</v>
      </c>
      <c r="I9" s="47"/>
      <c r="J9" s="47"/>
      <c r="K9" s="47"/>
      <c r="L9" s="47"/>
      <c r="M9" s="47"/>
      <c r="N9" s="47">
        <v>5</v>
      </c>
      <c r="O9" s="47">
        <v>12</v>
      </c>
    </row>
    <row r="10" spans="1:15" x14ac:dyDescent="0.2">
      <c r="A10" s="59"/>
      <c r="B10" s="46" t="s">
        <v>7</v>
      </c>
      <c r="C10" s="47">
        <v>4</v>
      </c>
      <c r="D10" s="47">
        <v>2</v>
      </c>
      <c r="E10" s="47">
        <v>1</v>
      </c>
      <c r="F10" s="47">
        <v>4</v>
      </c>
      <c r="G10" s="47">
        <v>3</v>
      </c>
      <c r="H10" s="47">
        <v>11</v>
      </c>
      <c r="I10" s="47">
        <v>18</v>
      </c>
      <c r="J10" s="47">
        <v>13</v>
      </c>
      <c r="K10" s="47">
        <v>18</v>
      </c>
      <c r="L10" s="47">
        <v>21</v>
      </c>
      <c r="M10" s="47">
        <v>23</v>
      </c>
      <c r="N10" s="47">
        <v>7</v>
      </c>
      <c r="O10" s="47">
        <v>125</v>
      </c>
    </row>
    <row r="11" spans="1:15" x14ac:dyDescent="0.2">
      <c r="A11" s="59"/>
      <c r="B11" s="46" t="s">
        <v>8</v>
      </c>
      <c r="C11" s="47"/>
      <c r="D11" s="48"/>
      <c r="E11" s="48"/>
      <c r="F11" s="47"/>
      <c r="G11" s="47"/>
      <c r="H11" s="47"/>
      <c r="I11" s="47">
        <v>1</v>
      </c>
      <c r="J11" s="47"/>
      <c r="K11" s="47"/>
      <c r="L11" s="47"/>
      <c r="M11" s="47">
        <v>4</v>
      </c>
      <c r="N11" s="47">
        <v>3</v>
      </c>
      <c r="O11" s="47">
        <v>8</v>
      </c>
    </row>
    <row r="12" spans="1:15" x14ac:dyDescent="0.2">
      <c r="A12" s="59"/>
      <c r="B12" s="49" t="s">
        <v>9</v>
      </c>
      <c r="C12" s="50">
        <v>4</v>
      </c>
      <c r="D12" s="50">
        <v>3</v>
      </c>
      <c r="E12" s="50">
        <v>1</v>
      </c>
      <c r="F12" s="50">
        <v>4</v>
      </c>
      <c r="G12" s="50">
        <v>8</v>
      </c>
      <c r="H12" s="50">
        <v>23</v>
      </c>
      <c r="I12" s="50">
        <v>26</v>
      </c>
      <c r="J12" s="50">
        <v>17</v>
      </c>
      <c r="K12" s="50">
        <v>32</v>
      </c>
      <c r="L12" s="50">
        <v>50</v>
      </c>
      <c r="M12" s="50">
        <v>102</v>
      </c>
      <c r="N12" s="50">
        <v>208</v>
      </c>
      <c r="O12" s="50">
        <v>478</v>
      </c>
    </row>
    <row r="13" spans="1:15" x14ac:dyDescent="0.2">
      <c r="A13" s="60"/>
      <c r="B13" s="51" t="s">
        <v>10</v>
      </c>
      <c r="C13" s="52">
        <v>8.3682008368200795E-3</v>
      </c>
      <c r="D13" s="52">
        <v>6.2761506276150601E-3</v>
      </c>
      <c r="E13" s="52">
        <v>2.0920502092050199E-3</v>
      </c>
      <c r="F13" s="52">
        <v>8.3682008368200795E-3</v>
      </c>
      <c r="G13" s="52">
        <v>1.6736401673640201E-2</v>
      </c>
      <c r="H13" s="52">
        <v>4.8117154811715503E-2</v>
      </c>
      <c r="I13" s="52">
        <v>5.4393305439330498E-2</v>
      </c>
      <c r="J13" s="52">
        <v>3.55648535564854E-2</v>
      </c>
      <c r="K13" s="52">
        <v>6.6945606694560705E-2</v>
      </c>
      <c r="L13" s="52">
        <v>0.104602510460251</v>
      </c>
      <c r="M13" s="52">
        <v>0.213389121338912</v>
      </c>
      <c r="N13" s="52">
        <v>0.43514644351464399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8" t="s">
        <v>27</v>
      </c>
      <c r="B15" s="46" t="s">
        <v>4</v>
      </c>
      <c r="C15" s="47">
        <v>1</v>
      </c>
      <c r="D15" s="47"/>
      <c r="E15" s="47">
        <v>1</v>
      </c>
      <c r="F15" s="47">
        <v>1</v>
      </c>
      <c r="G15" s="47"/>
      <c r="H15" s="47">
        <v>3</v>
      </c>
      <c r="I15" s="47">
        <v>4</v>
      </c>
      <c r="J15" s="47">
        <v>2</v>
      </c>
      <c r="K15" s="47">
        <v>8</v>
      </c>
      <c r="L15" s="47">
        <v>19</v>
      </c>
      <c r="M15" s="47">
        <v>44</v>
      </c>
      <c r="N15" s="47">
        <v>231</v>
      </c>
      <c r="O15" s="47">
        <v>314</v>
      </c>
    </row>
    <row r="16" spans="1:15" x14ac:dyDescent="0.2">
      <c r="A16" s="59"/>
      <c r="B16" s="46" t="s">
        <v>5</v>
      </c>
      <c r="C16" s="47">
        <v>11</v>
      </c>
      <c r="D16" s="47">
        <v>8</v>
      </c>
      <c r="E16" s="47">
        <v>9</v>
      </c>
      <c r="F16" s="47">
        <v>11</v>
      </c>
      <c r="G16" s="47">
        <v>37</v>
      </c>
      <c r="H16" s="47">
        <v>41</v>
      </c>
      <c r="I16" s="47">
        <v>59</v>
      </c>
      <c r="J16" s="47">
        <v>138</v>
      </c>
      <c r="K16" s="47">
        <v>167</v>
      </c>
      <c r="L16" s="47">
        <v>227</v>
      </c>
      <c r="M16" s="47">
        <v>219</v>
      </c>
      <c r="N16" s="47">
        <v>190</v>
      </c>
      <c r="O16" s="47">
        <v>1117</v>
      </c>
    </row>
    <row r="17" spans="1:15" x14ac:dyDescent="0.2">
      <c r="A17" s="59"/>
      <c r="B17" s="46" t="s">
        <v>6</v>
      </c>
      <c r="C17" s="47"/>
      <c r="D17" s="47"/>
      <c r="E17" s="47"/>
      <c r="F17" s="47"/>
      <c r="G17" s="47">
        <v>2</v>
      </c>
      <c r="H17" s="47"/>
      <c r="I17" s="47">
        <v>1</v>
      </c>
      <c r="J17" s="47">
        <v>1</v>
      </c>
      <c r="K17" s="47">
        <v>1</v>
      </c>
      <c r="L17" s="47"/>
      <c r="M17" s="47">
        <v>1</v>
      </c>
      <c r="N17" s="47">
        <v>25</v>
      </c>
      <c r="O17" s="47">
        <v>31</v>
      </c>
    </row>
    <row r="18" spans="1:15" x14ac:dyDescent="0.2">
      <c r="A18" s="59"/>
      <c r="B18" s="46" t="s">
        <v>7</v>
      </c>
      <c r="C18" s="47">
        <v>61</v>
      </c>
      <c r="D18" s="47">
        <v>19</v>
      </c>
      <c r="E18" s="47">
        <v>24</v>
      </c>
      <c r="F18" s="47">
        <v>34</v>
      </c>
      <c r="G18" s="47">
        <v>28</v>
      </c>
      <c r="H18" s="47">
        <v>42</v>
      </c>
      <c r="I18" s="47">
        <v>55</v>
      </c>
      <c r="J18" s="47">
        <v>72</v>
      </c>
      <c r="K18" s="47">
        <v>73</v>
      </c>
      <c r="L18" s="47">
        <v>65</v>
      </c>
      <c r="M18" s="47">
        <v>66</v>
      </c>
      <c r="N18" s="47">
        <v>37</v>
      </c>
      <c r="O18" s="47">
        <v>576</v>
      </c>
    </row>
    <row r="19" spans="1:15" x14ac:dyDescent="0.2">
      <c r="A19" s="59"/>
      <c r="B19" s="46" t="s">
        <v>8</v>
      </c>
      <c r="C19" s="47"/>
      <c r="D19" s="48"/>
      <c r="E19" s="48"/>
      <c r="F19" s="47">
        <v>1</v>
      </c>
      <c r="G19" s="47">
        <v>4</v>
      </c>
      <c r="H19" s="47">
        <v>3</v>
      </c>
      <c r="I19" s="47">
        <v>3</v>
      </c>
      <c r="J19" s="47">
        <v>4</v>
      </c>
      <c r="K19" s="47">
        <v>5</v>
      </c>
      <c r="L19" s="47">
        <v>5</v>
      </c>
      <c r="M19" s="47">
        <v>11</v>
      </c>
      <c r="N19" s="47">
        <v>6</v>
      </c>
      <c r="O19" s="47">
        <v>42</v>
      </c>
    </row>
    <row r="20" spans="1:15" x14ac:dyDescent="0.2">
      <c r="A20" s="59"/>
      <c r="B20" s="49" t="s">
        <v>9</v>
      </c>
      <c r="C20" s="50">
        <v>73</v>
      </c>
      <c r="D20" s="50">
        <v>27</v>
      </c>
      <c r="E20" s="50">
        <v>34</v>
      </c>
      <c r="F20" s="50">
        <v>47</v>
      </c>
      <c r="G20" s="50">
        <v>71</v>
      </c>
      <c r="H20" s="50">
        <v>89</v>
      </c>
      <c r="I20" s="50">
        <v>122</v>
      </c>
      <c r="J20" s="50">
        <v>217</v>
      </c>
      <c r="K20" s="50">
        <v>254</v>
      </c>
      <c r="L20" s="50">
        <v>316</v>
      </c>
      <c r="M20" s="50">
        <v>341</v>
      </c>
      <c r="N20" s="50">
        <v>489</v>
      </c>
      <c r="O20" s="50">
        <v>2080</v>
      </c>
    </row>
    <row r="21" spans="1:15" x14ac:dyDescent="0.2">
      <c r="A21" s="60"/>
      <c r="B21" s="51" t="s">
        <v>10</v>
      </c>
      <c r="C21" s="52">
        <v>3.5096153846153798E-2</v>
      </c>
      <c r="D21" s="52">
        <v>1.29807692307692E-2</v>
      </c>
      <c r="E21" s="52">
        <v>1.6346153846153798E-2</v>
      </c>
      <c r="F21" s="52">
        <v>2.2596153846153801E-2</v>
      </c>
      <c r="G21" s="52">
        <v>3.4134615384615402E-2</v>
      </c>
      <c r="H21" s="52">
        <v>4.2788461538461497E-2</v>
      </c>
      <c r="I21" s="52">
        <v>5.8653846153846202E-2</v>
      </c>
      <c r="J21" s="52">
        <v>0.104326923076923</v>
      </c>
      <c r="K21" s="52">
        <v>0.122115384615385</v>
      </c>
      <c r="L21" s="52">
        <v>0.15192307692307699</v>
      </c>
      <c r="M21" s="52">
        <v>0.163942307692308</v>
      </c>
      <c r="N21" s="52">
        <v>0.23509615384615401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8" t="s">
        <v>28</v>
      </c>
      <c r="B23" s="46" t="s">
        <v>4</v>
      </c>
      <c r="C23" s="47">
        <v>1</v>
      </c>
      <c r="D23" s="47"/>
      <c r="E23" s="47"/>
      <c r="F23" s="47">
        <v>2</v>
      </c>
      <c r="G23" s="47">
        <v>1</v>
      </c>
      <c r="H23" s="47">
        <v>4</v>
      </c>
      <c r="I23" s="47">
        <v>7</v>
      </c>
      <c r="J23" s="47">
        <v>33</v>
      </c>
      <c r="K23" s="47">
        <v>131</v>
      </c>
      <c r="L23" s="47">
        <v>254</v>
      </c>
      <c r="M23" s="47">
        <v>201</v>
      </c>
      <c r="N23" s="47">
        <v>373</v>
      </c>
      <c r="O23" s="47">
        <v>1007</v>
      </c>
    </row>
    <row r="24" spans="1:15" x14ac:dyDescent="0.2">
      <c r="A24" s="59"/>
      <c r="B24" s="46" t="s">
        <v>5</v>
      </c>
      <c r="C24" s="47"/>
      <c r="D24" s="47"/>
      <c r="E24" s="47"/>
      <c r="F24" s="47"/>
      <c r="G24" s="47">
        <v>1</v>
      </c>
      <c r="H24" s="47">
        <v>2</v>
      </c>
      <c r="I24" s="47">
        <v>5</v>
      </c>
      <c r="J24" s="47">
        <v>9</v>
      </c>
      <c r="K24" s="47">
        <v>17</v>
      </c>
      <c r="L24" s="47">
        <v>50</v>
      </c>
      <c r="M24" s="47">
        <v>95</v>
      </c>
      <c r="N24" s="47">
        <v>117</v>
      </c>
      <c r="O24" s="47">
        <v>296</v>
      </c>
    </row>
    <row r="25" spans="1:15" x14ac:dyDescent="0.2">
      <c r="A25" s="59"/>
      <c r="B25" s="46" t="s">
        <v>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>
        <v>2</v>
      </c>
      <c r="N25" s="47">
        <v>14</v>
      </c>
      <c r="O25" s="47">
        <v>16</v>
      </c>
    </row>
    <row r="26" spans="1:15" x14ac:dyDescent="0.2">
      <c r="A26" s="59"/>
      <c r="B26" s="46" t="s">
        <v>7</v>
      </c>
      <c r="C26" s="47">
        <v>2</v>
      </c>
      <c r="D26" s="47">
        <v>1</v>
      </c>
      <c r="E26" s="47">
        <v>1</v>
      </c>
      <c r="F26" s="47">
        <v>3</v>
      </c>
      <c r="G26" s="47">
        <v>7</v>
      </c>
      <c r="H26" s="47">
        <v>10</v>
      </c>
      <c r="I26" s="47">
        <v>20</v>
      </c>
      <c r="J26" s="47">
        <v>9</v>
      </c>
      <c r="K26" s="47">
        <v>26</v>
      </c>
      <c r="L26" s="47">
        <v>29</v>
      </c>
      <c r="M26" s="47">
        <v>21</v>
      </c>
      <c r="N26" s="47">
        <v>15</v>
      </c>
      <c r="O26" s="47">
        <v>144</v>
      </c>
    </row>
    <row r="27" spans="1:15" x14ac:dyDescent="0.2">
      <c r="A27" s="59"/>
      <c r="B27" s="46" t="s">
        <v>8</v>
      </c>
      <c r="C27" s="47">
        <v>1</v>
      </c>
      <c r="D27" s="48"/>
      <c r="E27" s="48"/>
      <c r="F27" s="47"/>
      <c r="G27" s="47"/>
      <c r="H27" s="47"/>
      <c r="I27" s="47"/>
      <c r="J27" s="47"/>
      <c r="K27" s="47"/>
      <c r="L27" s="47">
        <v>4</v>
      </c>
      <c r="M27" s="47">
        <v>2</v>
      </c>
      <c r="N27" s="47">
        <v>9</v>
      </c>
      <c r="O27" s="47">
        <v>16</v>
      </c>
    </row>
    <row r="28" spans="1:15" x14ac:dyDescent="0.2">
      <c r="A28" s="59"/>
      <c r="B28" s="49" t="s">
        <v>9</v>
      </c>
      <c r="C28" s="50">
        <v>4</v>
      </c>
      <c r="D28" s="50">
        <v>1</v>
      </c>
      <c r="E28" s="50">
        <v>1</v>
      </c>
      <c r="F28" s="50">
        <v>5</v>
      </c>
      <c r="G28" s="50">
        <v>9</v>
      </c>
      <c r="H28" s="50">
        <v>16</v>
      </c>
      <c r="I28" s="50">
        <v>32</v>
      </c>
      <c r="J28" s="50">
        <v>51</v>
      </c>
      <c r="K28" s="50">
        <v>174</v>
      </c>
      <c r="L28" s="50">
        <v>337</v>
      </c>
      <c r="M28" s="50">
        <v>321</v>
      </c>
      <c r="N28" s="50">
        <v>528</v>
      </c>
      <c r="O28" s="50">
        <v>1479</v>
      </c>
    </row>
    <row r="29" spans="1:15" x14ac:dyDescent="0.2">
      <c r="A29" s="60"/>
      <c r="B29" s="51" t="s">
        <v>10</v>
      </c>
      <c r="C29" s="52">
        <v>2.70453008789723E-3</v>
      </c>
      <c r="D29" s="52">
        <v>6.7613252197430695E-4</v>
      </c>
      <c r="E29" s="52">
        <v>6.7613252197430695E-4</v>
      </c>
      <c r="F29" s="52">
        <v>3.38066260987153E-3</v>
      </c>
      <c r="G29" s="52">
        <v>6.08519269776876E-3</v>
      </c>
      <c r="H29" s="52">
        <v>1.0818120351588899E-2</v>
      </c>
      <c r="I29" s="52">
        <v>2.1636240703177798E-2</v>
      </c>
      <c r="J29" s="52">
        <v>3.4482758620689703E-2</v>
      </c>
      <c r="K29" s="52">
        <v>0.11764705882352899</v>
      </c>
      <c r="L29" s="52">
        <v>0.22785665990534101</v>
      </c>
      <c r="M29" s="52">
        <v>0.21703853955375299</v>
      </c>
      <c r="N29" s="52">
        <v>0.35699797160243402</v>
      </c>
      <c r="O29" s="52">
        <v>1</v>
      </c>
    </row>
    <row r="30" spans="1:15" x14ac:dyDescent="0.2">
      <c r="C30" s="54"/>
      <c r="D30" s="54"/>
      <c r="E30" s="54"/>
      <c r="F30" s="54"/>
      <c r="G30" s="54"/>
    </row>
    <row r="31" spans="1:15" ht="12.75" customHeight="1" x14ac:dyDescent="0.2">
      <c r="A31" s="58" t="s">
        <v>29</v>
      </c>
      <c r="B31" s="46" t="s">
        <v>4</v>
      </c>
      <c r="C31" s="47">
        <v>1</v>
      </c>
      <c r="D31" s="47">
        <v>1</v>
      </c>
      <c r="E31" s="47"/>
      <c r="F31" s="47">
        <v>2</v>
      </c>
      <c r="G31" s="47">
        <v>2</v>
      </c>
      <c r="H31" s="47">
        <v>4</v>
      </c>
      <c r="I31" s="47">
        <v>4</v>
      </c>
      <c r="J31" s="47">
        <v>3</v>
      </c>
      <c r="K31" s="47">
        <v>15</v>
      </c>
      <c r="L31" s="47">
        <v>37</v>
      </c>
      <c r="M31" s="47">
        <v>78</v>
      </c>
      <c r="N31" s="47">
        <v>246</v>
      </c>
      <c r="O31" s="47">
        <v>393</v>
      </c>
    </row>
    <row r="32" spans="1:15" x14ac:dyDescent="0.2">
      <c r="A32" s="59"/>
      <c r="B32" s="46" t="s">
        <v>5</v>
      </c>
      <c r="C32" s="47">
        <v>6</v>
      </c>
      <c r="D32" s="47">
        <v>9</v>
      </c>
      <c r="E32" s="47">
        <v>28</v>
      </c>
      <c r="F32" s="47">
        <v>52</v>
      </c>
      <c r="G32" s="47">
        <v>71</v>
      </c>
      <c r="H32" s="47">
        <v>117</v>
      </c>
      <c r="I32" s="47">
        <v>130</v>
      </c>
      <c r="J32" s="47">
        <v>180</v>
      </c>
      <c r="K32" s="47">
        <v>183</v>
      </c>
      <c r="L32" s="47">
        <v>250</v>
      </c>
      <c r="M32" s="47">
        <v>295</v>
      </c>
      <c r="N32" s="47">
        <v>241</v>
      </c>
      <c r="O32" s="47">
        <v>1562</v>
      </c>
    </row>
    <row r="33" spans="1:15" x14ac:dyDescent="0.2">
      <c r="A33" s="59"/>
      <c r="B33" s="46" t="s">
        <v>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>
        <v>15</v>
      </c>
      <c r="O33" s="47">
        <v>15</v>
      </c>
    </row>
    <row r="34" spans="1:15" x14ac:dyDescent="0.2">
      <c r="A34" s="59"/>
      <c r="B34" s="46" t="s">
        <v>7</v>
      </c>
      <c r="C34" s="47">
        <v>4</v>
      </c>
      <c r="D34" s="47">
        <v>5</v>
      </c>
      <c r="E34" s="47">
        <v>5</v>
      </c>
      <c r="F34" s="47">
        <v>20</v>
      </c>
      <c r="G34" s="47">
        <v>22</v>
      </c>
      <c r="H34" s="47">
        <v>33</v>
      </c>
      <c r="I34" s="47">
        <v>60</v>
      </c>
      <c r="J34" s="47">
        <v>47</v>
      </c>
      <c r="K34" s="47">
        <v>75</v>
      </c>
      <c r="L34" s="47">
        <v>75</v>
      </c>
      <c r="M34" s="47">
        <v>56</v>
      </c>
      <c r="N34" s="47">
        <v>43</v>
      </c>
      <c r="O34" s="47">
        <v>445</v>
      </c>
    </row>
    <row r="35" spans="1:15" x14ac:dyDescent="0.2">
      <c r="A35" s="59"/>
      <c r="B35" s="46" t="s">
        <v>8</v>
      </c>
      <c r="C35" s="47">
        <v>5</v>
      </c>
      <c r="D35" s="48">
        <v>1</v>
      </c>
      <c r="E35" s="48">
        <v>2</v>
      </c>
      <c r="F35" s="47"/>
      <c r="G35" s="47">
        <v>2</v>
      </c>
      <c r="H35" s="47"/>
      <c r="I35" s="47">
        <v>1</v>
      </c>
      <c r="J35" s="47">
        <v>5</v>
      </c>
      <c r="K35" s="47">
        <v>7</v>
      </c>
      <c r="L35" s="47">
        <v>3</v>
      </c>
      <c r="M35" s="47">
        <v>16</v>
      </c>
      <c r="N35" s="47">
        <v>7</v>
      </c>
      <c r="O35" s="47">
        <v>49</v>
      </c>
    </row>
    <row r="36" spans="1:15" x14ac:dyDescent="0.2">
      <c r="A36" s="59"/>
      <c r="B36" s="49" t="s">
        <v>9</v>
      </c>
      <c r="C36" s="50">
        <v>16</v>
      </c>
      <c r="D36" s="50">
        <v>16</v>
      </c>
      <c r="E36" s="50">
        <v>35</v>
      </c>
      <c r="F36" s="50">
        <v>74</v>
      </c>
      <c r="G36" s="50">
        <v>97</v>
      </c>
      <c r="H36" s="50">
        <v>154</v>
      </c>
      <c r="I36" s="50">
        <v>195</v>
      </c>
      <c r="J36" s="50">
        <v>235</v>
      </c>
      <c r="K36" s="50">
        <v>280</v>
      </c>
      <c r="L36" s="50">
        <v>365</v>
      </c>
      <c r="M36" s="50">
        <v>445</v>
      </c>
      <c r="N36" s="50">
        <v>552</v>
      </c>
      <c r="O36" s="50">
        <v>2464</v>
      </c>
    </row>
    <row r="37" spans="1:15" x14ac:dyDescent="0.2">
      <c r="A37" s="60"/>
      <c r="B37" s="51" t="s">
        <v>10</v>
      </c>
      <c r="C37" s="52">
        <v>6.4935064935064896E-3</v>
      </c>
      <c r="D37" s="52">
        <v>6.4935064935064896E-3</v>
      </c>
      <c r="E37" s="52">
        <v>1.4204545454545499E-2</v>
      </c>
      <c r="F37" s="52">
        <v>3.0032467532467501E-2</v>
      </c>
      <c r="G37" s="52">
        <v>3.9366883116883099E-2</v>
      </c>
      <c r="H37" s="52">
        <v>6.25E-2</v>
      </c>
      <c r="I37" s="52">
        <v>7.9139610389610399E-2</v>
      </c>
      <c r="J37" s="52">
        <v>9.5373376623376596E-2</v>
      </c>
      <c r="K37" s="52">
        <v>0.11363636363636399</v>
      </c>
      <c r="L37" s="52">
        <v>0.14813311688311701</v>
      </c>
      <c r="M37" s="52">
        <v>0.18060064935064901</v>
      </c>
      <c r="N37" s="52">
        <v>0.22402597402597399</v>
      </c>
      <c r="O37" s="52">
        <v>1</v>
      </c>
    </row>
    <row r="39" spans="1:15" x14ac:dyDescent="0.2">
      <c r="A39" s="39" t="s">
        <v>41</v>
      </c>
    </row>
    <row r="40" spans="1:15" x14ac:dyDescent="0.2">
      <c r="A40" s="39" t="s">
        <v>30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A24D1C-3FA1-4DC4-910C-53F3FCEF8EF8}"/>
</file>

<file path=customXml/itemProps2.xml><?xml version="1.0" encoding="utf-8"?>
<ds:datastoreItem xmlns:ds="http://schemas.openxmlformats.org/officeDocument/2006/customXml" ds:itemID="{4E62F495-F61B-445C-9F93-5BD047B78492}"/>
</file>

<file path=customXml/itemProps3.xml><?xml version="1.0" encoding="utf-8"?>
<ds:datastoreItem xmlns:ds="http://schemas.openxmlformats.org/officeDocument/2006/customXml" ds:itemID="{710B0671-E484-44EF-A373-69D1BCBA6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2016-09-26T13:24:15Z</cp:lastPrinted>
  <dcterms:created xsi:type="dcterms:W3CDTF">2016-09-15T08:34:28Z</dcterms:created>
  <dcterms:modified xsi:type="dcterms:W3CDTF">2019-01-10T14:58:58Z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