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 activeTab="1"/>
  </bookViews>
  <sheets>
    <sheet name="Flussi_venezia" sheetId="1" r:id="rId1"/>
    <sheet name="Varpend_venezia" sheetId="2" r:id="rId2"/>
  </sheets>
  <definedNames>
    <definedName name="_xlnm._FilterDatabase" localSheetId="0" hidden="1">Flussi_venezia!$A$5:$B$9</definedName>
    <definedName name="_xlnm._FilterDatabase" localSheetId="1" hidden="1">Varpend_venezia!$A$5:$E$5</definedName>
    <definedName name="_xlnm.Print_Area" localSheetId="0">Flussi_venezia!$A$1:$H$78</definedName>
    <definedName name="_xlnm.Print_Area" localSheetId="1">Varpend_venezia!$A$1:$E$24</definedName>
    <definedName name="_xlnm.Print_Titles" localSheetId="0">Flussi_venezia!$5:$5</definedName>
  </definedNames>
  <calcPr calcId="145621"/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C63" i="1"/>
  <c r="C9" i="1" l="1"/>
  <c r="H27" i="1"/>
  <c r="G27" i="1"/>
  <c r="F27" i="1"/>
  <c r="E27" i="1"/>
  <c r="D27" i="1"/>
  <c r="C27" i="1"/>
  <c r="D36" i="1"/>
  <c r="C36" i="1"/>
  <c r="H54" i="1"/>
  <c r="G54" i="1"/>
  <c r="G56" i="1" s="1"/>
  <c r="F54" i="1"/>
  <c r="E54" i="1"/>
  <c r="D54" i="1"/>
  <c r="C54" i="1"/>
  <c r="C56" i="1" s="1"/>
  <c r="H72" i="1"/>
  <c r="G72" i="1"/>
  <c r="F72" i="1"/>
  <c r="E72" i="1"/>
  <c r="D72" i="1"/>
  <c r="C72" i="1"/>
  <c r="H45" i="1"/>
  <c r="G45" i="1"/>
  <c r="G47" i="1" s="1"/>
  <c r="F45" i="1"/>
  <c r="E45" i="1"/>
  <c r="D45" i="1"/>
  <c r="C45" i="1"/>
  <c r="C47" i="1" s="1"/>
  <c r="F18" i="1"/>
  <c r="E18" i="1"/>
  <c r="D18" i="1"/>
  <c r="C18" i="1"/>
  <c r="H9" i="1"/>
  <c r="G9" i="1"/>
  <c r="F9" i="1"/>
  <c r="E9" i="1"/>
  <c r="D9" i="1"/>
  <c r="C11" i="1" l="1"/>
  <c r="G11" i="1"/>
  <c r="C20" i="1"/>
  <c r="E20" i="1"/>
  <c r="E47" i="1"/>
  <c r="C74" i="1"/>
  <c r="E74" i="1"/>
  <c r="G74" i="1"/>
  <c r="C65" i="1"/>
  <c r="E65" i="1"/>
  <c r="G65" i="1"/>
  <c r="E56" i="1"/>
  <c r="C38" i="1"/>
  <c r="C29" i="1"/>
  <c r="E29" i="1"/>
  <c r="G29" i="1"/>
  <c r="E11" i="1"/>
  <c r="E21" i="2" l="1"/>
  <c r="E19" i="2"/>
  <c r="E17" i="2"/>
  <c r="E15" i="2"/>
  <c r="E11" i="2" l="1"/>
  <c r="E7" i="2"/>
</calcChain>
</file>

<file path=xl/sharedStrings.xml><?xml version="1.0" encoding="utf-8"?>
<sst xmlns="http://schemas.openxmlformats.org/spreadsheetml/2006/main" count="106" uniqueCount="36">
  <si>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</si>
  <si>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</si>
  <si>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</si>
  <si>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</si>
  <si>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</si>
  <si>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</si>
  <si>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</si>
  <si>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SEZIONE ORDINARIA</t>
  </si>
  <si>
    <t xml:space="preserve">SEZIONE ASSISE </t>
  </si>
  <si>
    <t>SEZIONE MINORENNI</t>
  </si>
  <si>
    <t>TOTALE PENALE</t>
  </si>
  <si>
    <t>Clearance rate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</si>
  <si>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</si>
  <si>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</si>
  <si>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</si>
  <si>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</si>
  <si>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</si>
  <si>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</si>
  <si>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</si>
  <si>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</si>
  <si>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</si>
  <si>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</si>
  <si>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_x000D_
gen - mar 2017</t>
  </si>
  <si>
    <t>Definiti _x000D_
gen - mar 2017</t>
  </si>
  <si>
    <t>SETTORE PENALE. Anni 2015 - 31 marzo 2017, registro autori di reato noti.</t>
  </si>
  <si>
    <t>Pendenti al 31/12/2014</t>
  </si>
  <si>
    <t>Pendenti al 31/03/2017</t>
  </si>
  <si>
    <t>Distretto di Venezia</t>
  </si>
  <si>
    <t>Corte d'Appello di Venezia</t>
  </si>
  <si>
    <t>Tribunale Ordinario di Vicenza</t>
  </si>
  <si>
    <t>Tribunale Ordinario di Belluno</t>
  </si>
  <si>
    <t>Tribunale Ordinario di Padova</t>
  </si>
  <si>
    <t>Tribunale Ordinario di Rovigo</t>
  </si>
  <si>
    <t>Tribunale Ordinario di Treviso</t>
  </si>
  <si>
    <t>Tribunale Ordinario di Venezia</t>
  </si>
  <si>
    <t>Tribunale Ordinario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</si>
</sst>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9" fillId="2" borderId="1" xfId="0" applyFont="1" applyFill="1" applyBorder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9" fillId="2" borderId="12" xfId="0" applyFont="1" applyFill="1" applyBorder="1"/>
    <xf numFmtId="0" fontId="4" fillId="2" borderId="0" xfId="0" applyFont="1" applyFill="1" applyBorder="1"/>
    <xf numFmtId="0" fontId="4" fillId="2" borderId="7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0" fontId="19" fillId="2" borderId="2" xfId="3" applyFont="1" applyFill="1" applyBorder="1" applyAlignment="1" applyProtection="1">
      <alignment horizontal="right" wrapText="1"/>
      <protection locked="0"/>
    </xf>
    <xf numFmtId="4" fontId="17" fillId="2" borderId="0" xfId="0" applyNumberFormat="1" applyFont="1" applyFill="1" applyBorder="1" applyAlignment="1" applyProtection="1">
      <alignment horizontal="center" vertical="center"/>
      <protection locked="0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20" fillId="2" borderId="0" xfId="3" applyNumberFormat="1" applyFont="1" applyFill="1" applyBorder="1" applyAlignment="1">
      <alignment horizontal="right"/>
    </xf>
    <xf numFmtId="3" fontId="20" fillId="2" borderId="8" xfId="3" applyNumberFormat="1" applyFont="1" applyFill="1" applyBorder="1" applyAlignment="1">
      <alignment horizontal="right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0" fontId="19" fillId="2" borderId="2" xfId="3" applyFont="1" applyFill="1" applyBorder="1" applyAlignment="1">
      <alignment horizontal="right" wrapText="1"/>
    </xf>
    <xf numFmtId="3" fontId="16" fillId="2" borderId="0" xfId="0" applyNumberFormat="1" applyFont="1" applyFill="1" applyProtection="1">
      <protection locked="0"/>
    </xf>
    <xf numFmtId="3" fontId="16" fillId="2" borderId="0" xfId="0" applyNumberFormat="1" applyFont="1" applyFill="1"/>
    <xf numFmtId="3" fontId="16" fillId="2" borderId="0" xfId="0" applyNumberFormat="1" applyFont="1" applyFill="1" applyBorder="1" applyProtection="1">
      <protection locked="0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0" fontId="17" fillId="2" borderId="1" xfId="2" applyFont="1" applyFill="1" applyBorder="1" applyAlignment="1" applyProtection="1">
      <alignment horizontal="right" vertical="center" wrapText="1"/>
      <protection locked="0"/>
    </xf>
    <xf numFmtId="0" fontId="17" fillId="2" borderId="1" xfId="0" applyFont="1" applyFill="1" applyBorder="1" applyAlignment="1">
      <alignment horizontal="right" vertical="center" wrapText="1"/>
    </xf>
    <xf numFmtId="0" fontId="16" fillId="2" borderId="0" xfId="0" applyFont="1" applyFill="1" applyProtection="1">
      <protection locked="0"/>
    </xf>
    <xf numFmtId="3" fontId="20" fillId="2" borderId="1" xfId="3" applyNumberFormat="1" applyFont="1" applyFill="1" applyBorder="1" applyAlignment="1">
      <alignment horizontal="right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3" fontId="16" fillId="2" borderId="0" xfId="0" applyNumberFormat="1" applyFont="1" applyFill="1" applyBorder="1"/>
    <xf numFmtId="0" fontId="18" fillId="2" borderId="0" xfId="0" applyFont="1" applyFill="1"/>
    <xf numFmtId="0" fontId="4" fillId="2" borderId="0" xfId="0" applyFont="1" applyFill="1"/>
    <xf numFmtId="0" fontId="11" fillId="2" borderId="1" xfId="3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/>
    <xf numFmtId="4" fontId="17" fillId="2" borderId="7" xfId="0" applyNumberFormat="1" applyFont="1" applyFill="1" applyBorder="1" applyAlignment="1" applyProtection="1">
      <alignment horizontal="center" vertical="center"/>
      <protection locked="0"/>
    </xf>
    <xf numFmtId="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37" zoomScale="70" zoomScaleNormal="70" workbookViewId="0">
      <selection activeCell="A13" sqref="A13:A18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0.5546875" style="66" customWidth="1"/>
    <col min="5" max="6" width="10.5546875" style="58" customWidth="1"/>
    <col min="7" max="8" width="10.5546875" style="66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27</v>
      </c>
      <c r="D1" s="62"/>
    </row>
    <row r="2" spans="1:8" ht="14.4" x14ac:dyDescent="0.3">
      <c r="A2" s="3" t="s">
        <v>0</v>
      </c>
    </row>
    <row r="3" spans="1:8" x14ac:dyDescent="0.3">
      <c r="A3" s="4" t="s">
        <v>24</v>
      </c>
    </row>
    <row r="4" spans="1:8" ht="6.75" customHeight="1" x14ac:dyDescent="0.3"/>
    <row r="5" spans="1:8" ht="39" customHeight="1" x14ac:dyDescent="0.3">
      <c r="A5" s="5" t="s">
        <v>1</v>
      </c>
      <c r="B5" s="5" t="s">
        <v>2</v>
      </c>
      <c r="C5" s="57" t="s">
        <v>3</v>
      </c>
      <c r="D5" s="57" t="s">
        <v>4</v>
      </c>
      <c r="E5" s="56" t="s">
        <v>5</v>
      </c>
      <c r="F5" s="56" t="s">
        <v>6</v>
      </c>
      <c r="G5" s="57" t="s">
        <v>22</v>
      </c>
      <c r="H5" s="57" t="s">
        <v>23</v>
      </c>
    </row>
    <row r="6" spans="1:8" x14ac:dyDescent="0.3">
      <c r="A6" s="69" t="s">
        <v>28</v>
      </c>
      <c r="B6" s="6" t="s">
        <v>7</v>
      </c>
      <c r="C6" s="55">
        <v>3573</v>
      </c>
      <c r="D6" s="54">
        <v>4290</v>
      </c>
      <c r="E6" s="53">
        <v>5437</v>
      </c>
      <c r="F6" s="52">
        <v>4462</v>
      </c>
      <c r="G6" s="51">
        <v>1065</v>
      </c>
      <c r="H6" s="51">
        <v>1238</v>
      </c>
    </row>
    <row r="7" spans="1:8" x14ac:dyDescent="0.3">
      <c r="A7" s="69"/>
      <c r="B7" s="6" t="s">
        <v>8</v>
      </c>
      <c r="C7" s="55">
        <v>12</v>
      </c>
      <c r="D7" s="54">
        <v>15</v>
      </c>
      <c r="E7" s="53">
        <v>12</v>
      </c>
      <c r="F7" s="52">
        <v>10</v>
      </c>
      <c r="G7" s="51">
        <v>5</v>
      </c>
      <c r="H7" s="51">
        <v>3</v>
      </c>
    </row>
    <row r="8" spans="1:8" x14ac:dyDescent="0.3">
      <c r="A8" s="69"/>
      <c r="B8" s="6" t="s">
        <v>9</v>
      </c>
      <c r="C8" s="50">
        <v>54</v>
      </c>
      <c r="D8" s="54">
        <v>67</v>
      </c>
      <c r="E8" s="60">
        <v>61</v>
      </c>
      <c r="F8" s="52">
        <v>62</v>
      </c>
      <c r="G8" s="49">
        <v>15</v>
      </c>
      <c r="H8" s="49">
        <v>14</v>
      </c>
    </row>
    <row r="9" spans="1:8" x14ac:dyDescent="0.3">
      <c r="A9" s="69"/>
      <c r="B9" s="7" t="s">
        <v>10</v>
      </c>
      <c r="C9" s="59">
        <f t="shared" ref="C9:F9" si="0">SUM(C6:C8)</f>
        <v>3639</v>
      </c>
      <c r="D9" s="59">
        <f t="shared" si="0"/>
        <v>4372</v>
      </c>
      <c r="E9" s="48">
        <f t="shared" si="0"/>
        <v>5510</v>
      </c>
      <c r="F9" s="48">
        <f t="shared" si="0"/>
        <v>4534</v>
      </c>
      <c r="G9" s="48">
        <f t="shared" ref="G9:H9" si="1">SUM(G6:G8)</f>
        <v>1085</v>
      </c>
      <c r="H9" s="48">
        <f t="shared" si="1"/>
        <v>1255</v>
      </c>
    </row>
    <row r="10" spans="1:8" ht="7.2" customHeight="1" x14ac:dyDescent="0.3">
      <c r="A10" s="8"/>
      <c r="B10" s="9"/>
      <c r="C10" s="61"/>
      <c r="D10" s="61"/>
      <c r="E10" s="47"/>
      <c r="F10" s="47"/>
      <c r="G10" s="47"/>
      <c r="H10" s="47"/>
    </row>
    <row r="11" spans="1:8" ht="14.4" customHeight="1" x14ac:dyDescent="0.3">
      <c r="A11" s="8"/>
      <c r="B11" s="10" t="s">
        <v>11</v>
      </c>
      <c r="C11" s="70">
        <f>D9/C9</f>
        <v>1.2014289640010991</v>
      </c>
      <c r="D11" s="71"/>
      <c r="E11" s="67">
        <f>F9/E9</f>
        <v>0.82286751361161525</v>
      </c>
      <c r="F11" s="68"/>
      <c r="G11" s="67">
        <f>H9/G9</f>
        <v>1.1566820276497696</v>
      </c>
      <c r="H11" s="68"/>
    </row>
    <row r="12" spans="1:8" x14ac:dyDescent="0.3">
      <c r="C12" s="46"/>
      <c r="D12" s="46"/>
      <c r="E12" s="45"/>
      <c r="F12" s="45"/>
      <c r="G12" s="46"/>
      <c r="H12" s="46"/>
    </row>
    <row r="13" spans="1:8" x14ac:dyDescent="0.3">
      <c r="A13" s="69" t="s">
        <v>30</v>
      </c>
      <c r="B13" s="11" t="s">
        <v>12</v>
      </c>
      <c r="C13" s="44">
        <v>0</v>
      </c>
      <c r="D13" s="44">
        <v>0</v>
      </c>
      <c r="E13" s="38">
        <v>0</v>
      </c>
      <c r="F13" s="38">
        <v>0</v>
      </c>
      <c r="G13" s="44"/>
      <c r="H13" s="44"/>
    </row>
    <row r="14" spans="1:8" x14ac:dyDescent="0.3">
      <c r="A14" s="69"/>
      <c r="B14" s="11" t="s">
        <v>14</v>
      </c>
      <c r="C14" s="51">
        <v>20</v>
      </c>
      <c r="D14" s="51">
        <v>23</v>
      </c>
      <c r="E14" s="37">
        <v>31</v>
      </c>
      <c r="F14" s="37">
        <v>27</v>
      </c>
      <c r="G14" s="51">
        <v>5</v>
      </c>
      <c r="H14" s="51">
        <v>4</v>
      </c>
    </row>
    <row r="15" spans="1:8" x14ac:dyDescent="0.3">
      <c r="A15" s="69"/>
      <c r="B15" s="12" t="s">
        <v>15</v>
      </c>
      <c r="C15" s="51">
        <v>747</v>
      </c>
      <c r="D15" s="51">
        <v>849</v>
      </c>
      <c r="E15" s="37">
        <v>1000</v>
      </c>
      <c r="F15" s="37">
        <v>792</v>
      </c>
      <c r="G15" s="51">
        <v>279</v>
      </c>
      <c r="H15" s="51">
        <v>195</v>
      </c>
    </row>
    <row r="16" spans="1:8" ht="21.6" x14ac:dyDescent="0.3">
      <c r="A16" s="69"/>
      <c r="B16" s="13" t="s">
        <v>16</v>
      </c>
      <c r="C16" s="51">
        <v>37</v>
      </c>
      <c r="D16" s="51">
        <v>34</v>
      </c>
      <c r="E16" s="37">
        <v>18</v>
      </c>
      <c r="F16" s="37">
        <v>28</v>
      </c>
      <c r="G16" s="51">
        <v>4</v>
      </c>
      <c r="H16" s="51">
        <v>13</v>
      </c>
    </row>
    <row r="17" spans="1:8" x14ac:dyDescent="0.3">
      <c r="A17" s="69"/>
      <c r="B17" s="14" t="s">
        <v>17</v>
      </c>
      <c r="C17" s="49">
        <v>2078</v>
      </c>
      <c r="D17" s="49">
        <v>2337</v>
      </c>
      <c r="E17" s="43">
        <v>1747</v>
      </c>
      <c r="F17" s="43">
        <v>1810</v>
      </c>
      <c r="G17" s="49">
        <v>503</v>
      </c>
      <c r="H17" s="49">
        <v>391</v>
      </c>
    </row>
    <row r="18" spans="1:8" x14ac:dyDescent="0.3">
      <c r="A18" s="69"/>
      <c r="B18" s="10" t="s">
        <v>10</v>
      </c>
      <c r="C18" s="42">
        <f t="shared" ref="C18:F18" si="2">SUM(C13:C17)</f>
        <v>2882</v>
      </c>
      <c r="D18" s="42">
        <f t="shared" si="2"/>
        <v>3243</v>
      </c>
      <c r="E18" s="42">
        <f t="shared" si="2"/>
        <v>2796</v>
      </c>
      <c r="F18" s="42">
        <f t="shared" si="2"/>
        <v>2657</v>
      </c>
      <c r="G18" s="42"/>
      <c r="H18" s="42"/>
    </row>
    <row r="19" spans="1:8" ht="6" customHeight="1" x14ac:dyDescent="0.3">
      <c r="A19" s="8"/>
      <c r="B19" s="15"/>
      <c r="C19" s="41"/>
      <c r="D19" s="41"/>
      <c r="E19" s="41"/>
      <c r="F19" s="41"/>
      <c r="G19" s="41"/>
      <c r="H19" s="41"/>
    </row>
    <row r="20" spans="1:8" x14ac:dyDescent="0.3">
      <c r="A20" s="8"/>
      <c r="B20" s="10" t="s">
        <v>11</v>
      </c>
      <c r="C20" s="70">
        <f>D18/C18</f>
        <v>1.1252602359472588</v>
      </c>
      <c r="D20" s="71"/>
      <c r="E20" s="70">
        <f>F18/E18</f>
        <v>0.95028612303290416</v>
      </c>
      <c r="F20" s="71"/>
      <c r="G20" s="70"/>
      <c r="H20" s="71"/>
    </row>
    <row r="21" spans="1:8" ht="7.5" customHeight="1" x14ac:dyDescent="0.3">
      <c r="A21" s="8"/>
      <c r="B21" s="15"/>
      <c r="C21" s="41"/>
      <c r="D21" s="41"/>
      <c r="E21" s="40"/>
      <c r="F21" s="40"/>
      <c r="G21" s="41"/>
      <c r="H21" s="41"/>
    </row>
    <row r="22" spans="1:8" ht="13.95" customHeight="1" x14ac:dyDescent="0.3">
      <c r="A22" s="72" t="s">
        <v>31</v>
      </c>
      <c r="B22" s="64" t="s">
        <v>12</v>
      </c>
      <c r="C22" s="51">
        <v>0</v>
      </c>
      <c r="D22" s="51">
        <v>1</v>
      </c>
      <c r="E22" s="37">
        <v>1</v>
      </c>
      <c r="F22" s="37">
        <v>0</v>
      </c>
      <c r="G22" s="51">
        <v>2</v>
      </c>
      <c r="H22" s="51">
        <v>0</v>
      </c>
    </row>
    <row r="23" spans="1:8" s="63" customFormat="1" ht="13.95" customHeight="1" x14ac:dyDescent="0.3">
      <c r="A23" s="73"/>
      <c r="B23" s="64" t="s">
        <v>14</v>
      </c>
      <c r="C23" s="51">
        <v>143</v>
      </c>
      <c r="D23" s="51">
        <v>119</v>
      </c>
      <c r="E23" s="37">
        <v>142</v>
      </c>
      <c r="F23" s="37">
        <v>134</v>
      </c>
      <c r="G23" s="51">
        <v>53</v>
      </c>
      <c r="H23" s="51">
        <v>37</v>
      </c>
    </row>
    <row r="24" spans="1:8" ht="13.95" customHeight="1" x14ac:dyDescent="0.3">
      <c r="A24" s="73"/>
      <c r="B24" s="12" t="s">
        <v>15</v>
      </c>
      <c r="C24" s="51">
        <v>3130</v>
      </c>
      <c r="D24" s="51">
        <v>3091</v>
      </c>
      <c r="E24" s="37">
        <v>3351</v>
      </c>
      <c r="F24" s="37">
        <v>3277</v>
      </c>
      <c r="G24" s="51">
        <v>841</v>
      </c>
      <c r="H24" s="51">
        <v>808</v>
      </c>
    </row>
    <row r="25" spans="1:8" ht="21.6" customHeight="1" x14ac:dyDescent="0.3">
      <c r="A25" s="73"/>
      <c r="B25" s="13" t="s">
        <v>16</v>
      </c>
      <c r="C25" s="51">
        <v>69</v>
      </c>
      <c r="D25" s="51">
        <v>53</v>
      </c>
      <c r="E25" s="37">
        <v>30</v>
      </c>
      <c r="F25" s="37">
        <v>38</v>
      </c>
      <c r="G25" s="51">
        <v>11</v>
      </c>
      <c r="H25" s="51">
        <v>10</v>
      </c>
    </row>
    <row r="26" spans="1:8" ht="13.95" customHeight="1" x14ac:dyDescent="0.3">
      <c r="A26" s="73"/>
      <c r="B26" s="14" t="s">
        <v>17</v>
      </c>
      <c r="C26" s="49">
        <v>10175</v>
      </c>
      <c r="D26" s="49">
        <v>10703</v>
      </c>
      <c r="E26" s="43">
        <v>9060</v>
      </c>
      <c r="F26" s="43">
        <v>9705</v>
      </c>
      <c r="G26" s="49">
        <v>2085</v>
      </c>
      <c r="H26" s="49">
        <v>1984</v>
      </c>
    </row>
    <row r="27" spans="1:8" ht="13.95" customHeight="1" x14ac:dyDescent="0.3">
      <c r="A27" s="74"/>
      <c r="B27" s="10" t="s">
        <v>10</v>
      </c>
      <c r="C27" s="59">
        <f t="shared" ref="C27:H27" si="3">SUM(C22:C26)</f>
        <v>13517</v>
      </c>
      <c r="D27" s="59">
        <f t="shared" si="3"/>
        <v>13967</v>
      </c>
      <c r="E27" s="48">
        <f t="shared" si="3"/>
        <v>12584</v>
      </c>
      <c r="F27" s="48">
        <f t="shared" si="3"/>
        <v>13154</v>
      </c>
      <c r="G27" s="48">
        <f t="shared" si="3"/>
        <v>2992</v>
      </c>
      <c r="H27" s="48">
        <f t="shared" si="3"/>
        <v>2839</v>
      </c>
    </row>
    <row r="28" spans="1:8" ht="6" customHeight="1" x14ac:dyDescent="0.3">
      <c r="A28" s="8"/>
      <c r="B28" s="15"/>
      <c r="C28" s="41"/>
      <c r="D28" s="41"/>
      <c r="E28" s="40"/>
      <c r="F28" s="40"/>
      <c r="G28" s="40"/>
      <c r="H28" s="40"/>
    </row>
    <row r="29" spans="1:8" x14ac:dyDescent="0.3">
      <c r="A29" s="8"/>
      <c r="B29" s="10" t="s">
        <v>11</v>
      </c>
      <c r="C29" s="70">
        <f>D27/C27</f>
        <v>1.0332914108160094</v>
      </c>
      <c r="D29" s="71"/>
      <c r="E29" s="67">
        <f>F27/E27</f>
        <v>1.0452956134774316</v>
      </c>
      <c r="F29" s="68"/>
      <c r="G29" s="67">
        <f>H27/G27</f>
        <v>0.94886363636363635</v>
      </c>
      <c r="H29" s="68"/>
    </row>
    <row r="30" spans="1:8" ht="7.5" customHeight="1" x14ac:dyDescent="0.3">
      <c r="A30" s="8"/>
      <c r="B30" s="15"/>
      <c r="C30" s="41"/>
      <c r="D30" s="41"/>
      <c r="E30" s="40"/>
      <c r="F30" s="40"/>
      <c r="G30" s="41"/>
      <c r="H30" s="41"/>
    </row>
    <row r="31" spans="1:8" ht="13.95" customHeight="1" x14ac:dyDescent="0.3">
      <c r="A31" s="72" t="s">
        <v>32</v>
      </c>
      <c r="B31" s="64" t="s">
        <v>12</v>
      </c>
      <c r="C31" s="51">
        <v>1</v>
      </c>
      <c r="D31" s="51">
        <v>1</v>
      </c>
      <c r="E31" s="37"/>
      <c r="F31" s="37"/>
      <c r="G31" s="51"/>
      <c r="H31" s="51"/>
    </row>
    <row r="32" spans="1:8" s="63" customFormat="1" ht="13.95" customHeight="1" x14ac:dyDescent="0.3">
      <c r="A32" s="73"/>
      <c r="B32" s="64" t="s">
        <v>14</v>
      </c>
      <c r="C32" s="51">
        <v>40</v>
      </c>
      <c r="D32" s="51">
        <v>32</v>
      </c>
      <c r="E32" s="37">
        <v>33</v>
      </c>
      <c r="F32" s="37">
        <v>56</v>
      </c>
      <c r="G32" s="51">
        <v>8</v>
      </c>
      <c r="H32" s="51">
        <v>12</v>
      </c>
    </row>
    <row r="33" spans="1:8" ht="13.95" customHeight="1" x14ac:dyDescent="0.3">
      <c r="A33" s="73"/>
      <c r="B33" s="12" t="s">
        <v>15</v>
      </c>
      <c r="C33" s="51">
        <v>1190</v>
      </c>
      <c r="D33" s="51">
        <v>1291</v>
      </c>
      <c r="E33" s="37">
        <v>1627</v>
      </c>
      <c r="F33" s="37">
        <v>1588</v>
      </c>
      <c r="G33" s="51">
        <v>511</v>
      </c>
      <c r="H33" s="51">
        <v>254</v>
      </c>
    </row>
    <row r="34" spans="1:8" ht="21.6" customHeight="1" x14ac:dyDescent="0.3">
      <c r="A34" s="73"/>
      <c r="B34" s="13" t="s">
        <v>16</v>
      </c>
      <c r="C34" s="51">
        <v>11</v>
      </c>
      <c r="D34" s="51">
        <v>1</v>
      </c>
      <c r="E34" s="37">
        <v>2</v>
      </c>
      <c r="F34" s="37">
        <v>3</v>
      </c>
      <c r="G34" s="51">
        <v>1</v>
      </c>
      <c r="H34" s="51">
        <v>0</v>
      </c>
    </row>
    <row r="35" spans="1:8" ht="13.95" customHeight="1" x14ac:dyDescent="0.3">
      <c r="A35" s="73"/>
      <c r="B35" s="14" t="s">
        <v>17</v>
      </c>
      <c r="C35" s="49">
        <v>3711</v>
      </c>
      <c r="D35" s="49">
        <v>4044</v>
      </c>
      <c r="E35" s="43">
        <v>3645</v>
      </c>
      <c r="F35" s="43">
        <v>3816</v>
      </c>
      <c r="G35" s="49">
        <v>1006</v>
      </c>
      <c r="H35" s="49">
        <v>1168</v>
      </c>
    </row>
    <row r="36" spans="1:8" ht="13.95" customHeight="1" x14ac:dyDescent="0.3">
      <c r="A36" s="74"/>
      <c r="B36" s="10" t="s">
        <v>10</v>
      </c>
      <c r="C36" s="59">
        <f t="shared" ref="C36:D36" si="4">SUM(C31:C35)</f>
        <v>4953</v>
      </c>
      <c r="D36" s="59">
        <f t="shared" si="4"/>
        <v>5369</v>
      </c>
      <c r="E36" s="48"/>
      <c r="F36" s="48"/>
      <c r="G36" s="48"/>
      <c r="H36" s="48"/>
    </row>
    <row r="37" spans="1:8" ht="6" customHeight="1" x14ac:dyDescent="0.3">
      <c r="A37" s="8"/>
      <c r="B37" s="15"/>
      <c r="C37" s="41"/>
      <c r="D37" s="41"/>
      <c r="E37" s="40"/>
      <c r="F37" s="40"/>
      <c r="G37" s="40"/>
      <c r="H37" s="40"/>
    </row>
    <row r="38" spans="1:8" x14ac:dyDescent="0.3">
      <c r="A38" s="8"/>
      <c r="B38" s="10" t="s">
        <v>11</v>
      </c>
      <c r="C38" s="70">
        <f>D36/C36</f>
        <v>1.083989501312336</v>
      </c>
      <c r="D38" s="71"/>
      <c r="E38" s="67"/>
      <c r="F38" s="68"/>
      <c r="G38" s="67"/>
      <c r="H38" s="68"/>
    </row>
    <row r="39" spans="1:8" ht="7.5" customHeight="1" x14ac:dyDescent="0.3">
      <c r="A39" s="8"/>
      <c r="B39" s="15"/>
      <c r="C39" s="41"/>
      <c r="D39" s="41"/>
      <c r="E39" s="40"/>
      <c r="F39" s="40"/>
      <c r="G39" s="41"/>
      <c r="H39" s="41"/>
    </row>
    <row r="40" spans="1:8" x14ac:dyDescent="0.3">
      <c r="A40" s="69" t="s">
        <v>33</v>
      </c>
      <c r="B40" s="11" t="s">
        <v>12</v>
      </c>
      <c r="C40" s="44">
        <v>0</v>
      </c>
      <c r="D40" s="44">
        <v>1</v>
      </c>
      <c r="E40" s="38">
        <v>0</v>
      </c>
      <c r="F40" s="38">
        <v>0</v>
      </c>
      <c r="G40" s="44">
        <v>0</v>
      </c>
      <c r="H40" s="44">
        <v>0</v>
      </c>
    </row>
    <row r="41" spans="1:8" x14ac:dyDescent="0.3">
      <c r="A41" s="69"/>
      <c r="B41" s="11" t="s">
        <v>14</v>
      </c>
      <c r="C41" s="51">
        <v>80</v>
      </c>
      <c r="D41" s="51">
        <v>84</v>
      </c>
      <c r="E41" s="37">
        <v>89</v>
      </c>
      <c r="F41" s="37">
        <v>83</v>
      </c>
      <c r="G41" s="51">
        <v>19</v>
      </c>
      <c r="H41" s="51">
        <v>16</v>
      </c>
    </row>
    <row r="42" spans="1:8" x14ac:dyDescent="0.3">
      <c r="A42" s="69"/>
      <c r="B42" s="12" t="s">
        <v>15</v>
      </c>
      <c r="C42" s="51">
        <v>1654</v>
      </c>
      <c r="D42" s="51">
        <v>2041</v>
      </c>
      <c r="E42" s="37">
        <v>1822</v>
      </c>
      <c r="F42" s="37">
        <v>2104</v>
      </c>
      <c r="G42" s="51">
        <v>686</v>
      </c>
      <c r="H42" s="51">
        <v>437</v>
      </c>
    </row>
    <row r="43" spans="1:8" ht="21.6" x14ac:dyDescent="0.3">
      <c r="A43" s="69"/>
      <c r="B43" s="13" t="s">
        <v>16</v>
      </c>
      <c r="C43" s="51">
        <v>22</v>
      </c>
      <c r="D43" s="51">
        <v>15</v>
      </c>
      <c r="E43" s="37">
        <v>30</v>
      </c>
      <c r="F43" s="37">
        <v>23</v>
      </c>
      <c r="G43" s="51">
        <v>3</v>
      </c>
      <c r="H43" s="51">
        <v>14</v>
      </c>
    </row>
    <row r="44" spans="1:8" x14ac:dyDescent="0.3">
      <c r="A44" s="69"/>
      <c r="B44" s="14" t="s">
        <v>17</v>
      </c>
      <c r="C44" s="49">
        <v>7088</v>
      </c>
      <c r="D44" s="49">
        <v>6605</v>
      </c>
      <c r="E44" s="43">
        <v>6811</v>
      </c>
      <c r="F44" s="43">
        <v>6690</v>
      </c>
      <c r="G44" s="49">
        <v>1307</v>
      </c>
      <c r="H44" s="49">
        <v>1465</v>
      </c>
    </row>
    <row r="45" spans="1:8" x14ac:dyDescent="0.3">
      <c r="A45" s="69"/>
      <c r="B45" s="10" t="s">
        <v>10</v>
      </c>
      <c r="C45" s="42">
        <f t="shared" ref="C45:H45" si="5">SUM(C40:C44)</f>
        <v>8844</v>
      </c>
      <c r="D45" s="42">
        <f t="shared" si="5"/>
        <v>8746</v>
      </c>
      <c r="E45" s="42">
        <f t="shared" si="5"/>
        <v>8752</v>
      </c>
      <c r="F45" s="42">
        <f t="shared" si="5"/>
        <v>8900</v>
      </c>
      <c r="G45" s="42">
        <f t="shared" si="5"/>
        <v>2015</v>
      </c>
      <c r="H45" s="42">
        <f t="shared" si="5"/>
        <v>1932</v>
      </c>
    </row>
    <row r="46" spans="1:8" ht="6" customHeight="1" x14ac:dyDescent="0.3">
      <c r="A46" s="8"/>
      <c r="B46" s="15"/>
      <c r="C46" s="41"/>
      <c r="D46" s="41"/>
      <c r="E46" s="41"/>
      <c r="F46" s="41"/>
      <c r="G46" s="41"/>
      <c r="H46" s="41"/>
    </row>
    <row r="47" spans="1:8" x14ac:dyDescent="0.3">
      <c r="A47" s="8"/>
      <c r="B47" s="10" t="s">
        <v>11</v>
      </c>
      <c r="C47" s="70">
        <f>D45/C45</f>
        <v>0.98891904115784712</v>
      </c>
      <c r="D47" s="71"/>
      <c r="E47" s="70">
        <f>F45/E45</f>
        <v>1.0169104204753199</v>
      </c>
      <c r="F47" s="71"/>
      <c r="G47" s="70">
        <f>H45/G45</f>
        <v>0.95880893300248138</v>
      </c>
      <c r="H47" s="71"/>
    </row>
    <row r="48" spans="1:8" s="31" customFormat="1" x14ac:dyDescent="0.3">
      <c r="A48" s="8"/>
      <c r="B48" s="30"/>
      <c r="C48" s="65"/>
      <c r="D48" s="65"/>
      <c r="E48" s="39"/>
      <c r="F48" s="39"/>
      <c r="G48" s="65"/>
      <c r="H48" s="65"/>
    </row>
    <row r="49" spans="1:8" ht="13.95" customHeight="1" x14ac:dyDescent="0.3">
      <c r="A49" s="72" t="s">
        <v>34</v>
      </c>
      <c r="B49" s="64" t="s">
        <v>12</v>
      </c>
      <c r="C49" s="51">
        <v>1</v>
      </c>
      <c r="D49" s="51">
        <v>2</v>
      </c>
      <c r="E49" s="37">
        <v>1</v>
      </c>
      <c r="F49" s="37">
        <v>1</v>
      </c>
      <c r="G49" s="51">
        <v>0</v>
      </c>
      <c r="H49" s="51">
        <v>0</v>
      </c>
    </row>
    <row r="50" spans="1:8" s="63" customFormat="1" ht="13.95" customHeight="1" x14ac:dyDescent="0.3">
      <c r="A50" s="73"/>
      <c r="B50" s="64" t="s">
        <v>14</v>
      </c>
      <c r="C50" s="51">
        <v>91</v>
      </c>
      <c r="D50" s="51">
        <v>91</v>
      </c>
      <c r="E50" s="37">
        <v>82</v>
      </c>
      <c r="F50" s="37">
        <v>89</v>
      </c>
      <c r="G50" s="51">
        <v>23</v>
      </c>
      <c r="H50" s="51">
        <v>24</v>
      </c>
    </row>
    <row r="51" spans="1:8" ht="13.95" customHeight="1" x14ac:dyDescent="0.3">
      <c r="A51" s="73"/>
      <c r="B51" s="12" t="s">
        <v>15</v>
      </c>
      <c r="C51" s="51">
        <v>2806</v>
      </c>
      <c r="D51" s="51">
        <v>2432</v>
      </c>
      <c r="E51" s="37">
        <v>2788</v>
      </c>
      <c r="F51" s="37">
        <v>2812</v>
      </c>
      <c r="G51" s="51">
        <v>825</v>
      </c>
      <c r="H51" s="51">
        <v>659</v>
      </c>
    </row>
    <row r="52" spans="1:8" ht="21.6" customHeight="1" x14ac:dyDescent="0.3">
      <c r="A52" s="73"/>
      <c r="B52" s="13" t="s">
        <v>16</v>
      </c>
      <c r="C52" s="51">
        <v>38</v>
      </c>
      <c r="D52" s="51">
        <v>57</v>
      </c>
      <c r="E52" s="37">
        <v>50</v>
      </c>
      <c r="F52" s="37">
        <v>60</v>
      </c>
      <c r="G52" s="51">
        <v>16</v>
      </c>
      <c r="H52" s="51">
        <v>14</v>
      </c>
    </row>
    <row r="53" spans="1:8" ht="13.95" customHeight="1" x14ac:dyDescent="0.3">
      <c r="A53" s="73"/>
      <c r="B53" s="14" t="s">
        <v>17</v>
      </c>
      <c r="C53" s="49">
        <v>10910</v>
      </c>
      <c r="D53" s="49">
        <v>10751</v>
      </c>
      <c r="E53" s="43">
        <v>9044</v>
      </c>
      <c r="F53" s="43">
        <v>11338</v>
      </c>
      <c r="G53" s="49">
        <v>2135</v>
      </c>
      <c r="H53" s="49">
        <v>2262</v>
      </c>
    </row>
    <row r="54" spans="1:8" ht="13.95" customHeight="1" x14ac:dyDescent="0.3">
      <c r="A54" s="74"/>
      <c r="B54" s="10" t="s">
        <v>10</v>
      </c>
      <c r="C54" s="59">
        <f t="shared" ref="C54:H54" si="6">SUM(C49:C53)</f>
        <v>13846</v>
      </c>
      <c r="D54" s="59">
        <f t="shared" si="6"/>
        <v>13333</v>
      </c>
      <c r="E54" s="48">
        <f t="shared" si="6"/>
        <v>11965</v>
      </c>
      <c r="F54" s="48">
        <f t="shared" si="6"/>
        <v>14300</v>
      </c>
      <c r="G54" s="48">
        <f t="shared" si="6"/>
        <v>2999</v>
      </c>
      <c r="H54" s="48">
        <f t="shared" si="6"/>
        <v>2959</v>
      </c>
    </row>
    <row r="55" spans="1:8" ht="6" customHeight="1" x14ac:dyDescent="0.3">
      <c r="A55" s="8"/>
      <c r="B55" s="15"/>
      <c r="C55" s="41"/>
      <c r="D55" s="41"/>
      <c r="E55" s="40"/>
      <c r="F55" s="40"/>
      <c r="G55" s="40"/>
      <c r="H55" s="40"/>
    </row>
    <row r="56" spans="1:8" x14ac:dyDescent="0.3">
      <c r="A56" s="8"/>
      <c r="B56" s="10" t="s">
        <v>11</v>
      </c>
      <c r="C56" s="70">
        <f>D54/C54</f>
        <v>0.96294958832875921</v>
      </c>
      <c r="D56" s="71"/>
      <c r="E56" s="67">
        <f>F54/E54</f>
        <v>1.1951525282072712</v>
      </c>
      <c r="F56" s="68"/>
      <c r="G56" s="67">
        <f>H54/G54</f>
        <v>0.98666222074024679</v>
      </c>
      <c r="H56" s="68"/>
    </row>
    <row r="57" spans="1:8" ht="7.5" customHeight="1" x14ac:dyDescent="0.3">
      <c r="A57" s="8"/>
      <c r="B57" s="15"/>
      <c r="C57" s="41"/>
      <c r="D57" s="41"/>
      <c r="E57" s="40"/>
      <c r="F57" s="40"/>
      <c r="G57" s="41"/>
      <c r="H57" s="41"/>
    </row>
    <row r="58" spans="1:8" ht="13.95" customHeight="1" x14ac:dyDescent="0.3">
      <c r="A58" s="72" t="s">
        <v>35</v>
      </c>
      <c r="B58" s="64" t="s">
        <v>12</v>
      </c>
      <c r="C58" s="51">
        <v>0</v>
      </c>
      <c r="D58" s="51">
        <v>0</v>
      </c>
      <c r="E58" s="37">
        <v>3</v>
      </c>
      <c r="F58" s="37">
        <v>1</v>
      </c>
      <c r="G58" s="51">
        <v>2</v>
      </c>
      <c r="H58" s="51">
        <v>0</v>
      </c>
    </row>
    <row r="59" spans="1:8" s="63" customFormat="1" ht="13.95" customHeight="1" x14ac:dyDescent="0.3">
      <c r="A59" s="73"/>
      <c r="B59" s="64" t="s">
        <v>14</v>
      </c>
      <c r="C59" s="51">
        <v>119</v>
      </c>
      <c r="D59" s="51">
        <v>126</v>
      </c>
      <c r="E59" s="37">
        <v>118</v>
      </c>
      <c r="F59" s="37">
        <v>109</v>
      </c>
      <c r="G59" s="51">
        <v>27</v>
      </c>
      <c r="H59" s="51">
        <v>20</v>
      </c>
    </row>
    <row r="60" spans="1:8" ht="13.95" customHeight="1" x14ac:dyDescent="0.3">
      <c r="A60" s="73"/>
      <c r="B60" s="12" t="s">
        <v>15</v>
      </c>
      <c r="C60" s="51">
        <v>3509</v>
      </c>
      <c r="D60" s="51">
        <v>2968</v>
      </c>
      <c r="E60" s="37">
        <v>3147</v>
      </c>
      <c r="F60" s="37">
        <v>3012</v>
      </c>
      <c r="G60" s="51">
        <v>884</v>
      </c>
      <c r="H60" s="51">
        <v>691</v>
      </c>
    </row>
    <row r="61" spans="1:8" ht="21.6" customHeight="1" x14ac:dyDescent="0.3">
      <c r="A61" s="73"/>
      <c r="B61" s="13" t="s">
        <v>16</v>
      </c>
      <c r="C61" s="51">
        <v>49</v>
      </c>
      <c r="D61" s="51">
        <v>20</v>
      </c>
      <c r="E61" s="37">
        <v>13</v>
      </c>
      <c r="F61" s="37">
        <v>31</v>
      </c>
      <c r="G61" s="51">
        <v>16</v>
      </c>
      <c r="H61" s="51">
        <v>15</v>
      </c>
    </row>
    <row r="62" spans="1:8" ht="13.95" customHeight="1" x14ac:dyDescent="0.3">
      <c r="A62" s="73"/>
      <c r="B62" s="14" t="s">
        <v>17</v>
      </c>
      <c r="C62" s="49">
        <v>12172</v>
      </c>
      <c r="D62" s="49">
        <v>12442</v>
      </c>
      <c r="E62" s="43">
        <v>11808</v>
      </c>
      <c r="F62" s="43">
        <v>12119</v>
      </c>
      <c r="G62" s="49">
        <v>3114</v>
      </c>
      <c r="H62" s="49">
        <v>2127</v>
      </c>
    </row>
    <row r="63" spans="1:8" ht="13.95" customHeight="1" x14ac:dyDescent="0.3">
      <c r="A63" s="74"/>
      <c r="B63" s="10" t="s">
        <v>10</v>
      </c>
      <c r="C63" s="59">
        <f>SUM(C58:C62)</f>
        <v>15849</v>
      </c>
      <c r="D63" s="59">
        <f t="shared" ref="D63:H63" si="7">SUM(D58:D62)</f>
        <v>15556</v>
      </c>
      <c r="E63" s="59">
        <f t="shared" si="7"/>
        <v>15089</v>
      </c>
      <c r="F63" s="59">
        <f t="shared" si="7"/>
        <v>15272</v>
      </c>
      <c r="G63" s="59">
        <f t="shared" si="7"/>
        <v>4043</v>
      </c>
      <c r="H63" s="59">
        <f t="shared" si="7"/>
        <v>2853</v>
      </c>
    </row>
    <row r="64" spans="1:8" ht="6" customHeight="1" x14ac:dyDescent="0.3">
      <c r="A64" s="8"/>
      <c r="B64" s="15"/>
      <c r="C64" s="41"/>
      <c r="D64" s="41"/>
      <c r="E64" s="40"/>
      <c r="F64" s="40"/>
      <c r="G64" s="40"/>
      <c r="H64" s="40"/>
    </row>
    <row r="65" spans="1:8" x14ac:dyDescent="0.3">
      <c r="A65" s="8"/>
      <c r="B65" s="10" t="s">
        <v>11</v>
      </c>
      <c r="C65" s="70">
        <f>D63/C63</f>
        <v>0.98151302921319961</v>
      </c>
      <c r="D65" s="71"/>
      <c r="E65" s="67">
        <f>F63/E63</f>
        <v>1.0121280402942541</v>
      </c>
      <c r="F65" s="68"/>
      <c r="G65" s="67">
        <f>H63/G63</f>
        <v>0.70566411080880531</v>
      </c>
      <c r="H65" s="68"/>
    </row>
    <row r="66" spans="1:8" ht="7.5" customHeight="1" x14ac:dyDescent="0.3">
      <c r="A66" s="8"/>
      <c r="B66" s="15"/>
      <c r="C66" s="41"/>
      <c r="D66" s="41"/>
      <c r="E66" s="40"/>
      <c r="F66" s="40"/>
      <c r="G66" s="41"/>
      <c r="H66" s="41"/>
    </row>
    <row r="67" spans="1:8" x14ac:dyDescent="0.3">
      <c r="A67" s="69" t="s">
        <v>29</v>
      </c>
      <c r="B67" s="11" t="s">
        <v>12</v>
      </c>
      <c r="C67" s="44">
        <v>0</v>
      </c>
      <c r="D67" s="44">
        <v>1</v>
      </c>
      <c r="E67" s="38">
        <v>0</v>
      </c>
      <c r="F67" s="38">
        <v>0</v>
      </c>
      <c r="G67" s="44">
        <v>0</v>
      </c>
      <c r="H67" s="44">
        <v>0</v>
      </c>
    </row>
    <row r="68" spans="1:8" x14ac:dyDescent="0.3">
      <c r="A68" s="69" t="s">
        <v>13</v>
      </c>
      <c r="B68" s="11" t="s">
        <v>14</v>
      </c>
      <c r="C68" s="51">
        <v>77</v>
      </c>
      <c r="D68" s="51">
        <v>81</v>
      </c>
      <c r="E68" s="37">
        <v>89</v>
      </c>
      <c r="F68" s="37">
        <v>65</v>
      </c>
      <c r="G68" s="51">
        <v>12</v>
      </c>
      <c r="H68" s="51">
        <v>21</v>
      </c>
    </row>
    <row r="69" spans="1:8" x14ac:dyDescent="0.3">
      <c r="A69" s="69" t="s">
        <v>13</v>
      </c>
      <c r="B69" s="12" t="s">
        <v>15</v>
      </c>
      <c r="C69" s="51">
        <v>1490</v>
      </c>
      <c r="D69" s="51">
        <v>1420</v>
      </c>
      <c r="E69" s="37">
        <v>2158</v>
      </c>
      <c r="F69" s="37">
        <v>1625</v>
      </c>
      <c r="G69" s="51">
        <v>382</v>
      </c>
      <c r="H69" s="51">
        <v>379</v>
      </c>
    </row>
    <row r="70" spans="1:8" ht="21.6" x14ac:dyDescent="0.3">
      <c r="A70" s="69" t="s">
        <v>13</v>
      </c>
      <c r="B70" s="13" t="s">
        <v>16</v>
      </c>
      <c r="C70" s="51">
        <v>65</v>
      </c>
      <c r="D70" s="51">
        <v>47</v>
      </c>
      <c r="E70" s="37">
        <v>58</v>
      </c>
      <c r="F70" s="37">
        <v>66</v>
      </c>
      <c r="G70" s="51">
        <v>12</v>
      </c>
      <c r="H70" s="51">
        <v>14</v>
      </c>
    </row>
    <row r="71" spans="1:8" x14ac:dyDescent="0.3">
      <c r="A71" s="69" t="s">
        <v>13</v>
      </c>
      <c r="B71" s="14" t="s">
        <v>17</v>
      </c>
      <c r="C71" s="49">
        <v>7802</v>
      </c>
      <c r="D71" s="49">
        <v>8415</v>
      </c>
      <c r="E71" s="43">
        <v>8339</v>
      </c>
      <c r="F71" s="43">
        <v>9921</v>
      </c>
      <c r="G71" s="49">
        <v>1808</v>
      </c>
      <c r="H71" s="49">
        <v>2033</v>
      </c>
    </row>
    <row r="72" spans="1:8" x14ac:dyDescent="0.3">
      <c r="A72" s="69" t="s">
        <v>13</v>
      </c>
      <c r="B72" s="10" t="s">
        <v>10</v>
      </c>
      <c r="C72" s="42">
        <f t="shared" ref="C72:H72" si="8">SUM(C67:C71)</f>
        <v>9434</v>
      </c>
      <c r="D72" s="42">
        <f t="shared" si="8"/>
        <v>9964</v>
      </c>
      <c r="E72" s="42">
        <f t="shared" si="8"/>
        <v>10644</v>
      </c>
      <c r="F72" s="42">
        <f t="shared" si="8"/>
        <v>11677</v>
      </c>
      <c r="G72" s="42">
        <f t="shared" si="8"/>
        <v>2214</v>
      </c>
      <c r="H72" s="42">
        <f t="shared" si="8"/>
        <v>2447</v>
      </c>
    </row>
    <row r="73" spans="1:8" ht="6" customHeight="1" x14ac:dyDescent="0.3">
      <c r="A73" s="8"/>
      <c r="B73" s="15"/>
      <c r="C73" s="41"/>
      <c r="D73" s="41"/>
      <c r="E73" s="41"/>
      <c r="F73" s="41"/>
      <c r="G73" s="41"/>
      <c r="H73" s="41"/>
    </row>
    <row r="74" spans="1:8" x14ac:dyDescent="0.3">
      <c r="A74" s="8"/>
      <c r="B74" s="10" t="s">
        <v>11</v>
      </c>
      <c r="C74" s="70">
        <f>D72/C72</f>
        <v>1.0561797752808988</v>
      </c>
      <c r="D74" s="71"/>
      <c r="E74" s="70">
        <f>F72/E72</f>
        <v>1.0970499812100714</v>
      </c>
      <c r="F74" s="71"/>
      <c r="G74" s="70">
        <f>H72/G72</f>
        <v>1.1052393857271907</v>
      </c>
      <c r="H74" s="71"/>
    </row>
    <row r="75" spans="1:8" x14ac:dyDescent="0.3">
      <c r="A75" s="8"/>
      <c r="B75" s="15"/>
      <c r="E75" s="66"/>
      <c r="F75" s="66"/>
    </row>
    <row r="76" spans="1:8" x14ac:dyDescent="0.3">
      <c r="A76" s="16"/>
      <c r="B76" s="15"/>
      <c r="C76" s="41"/>
      <c r="D76" s="41"/>
      <c r="E76" s="40"/>
      <c r="F76" s="40"/>
      <c r="G76" s="41"/>
      <c r="H76" s="41"/>
    </row>
    <row r="77" spans="1:8" ht="27" customHeight="1" x14ac:dyDescent="0.3">
      <c r="A77" s="76" t="s">
        <v>18</v>
      </c>
      <c r="B77" s="76"/>
      <c r="C77" s="76"/>
      <c r="D77" s="76"/>
    </row>
    <row r="78" spans="1:8" ht="27.6" customHeight="1" x14ac:dyDescent="0.3">
      <c r="A78" s="75" t="s">
        <v>19</v>
      </c>
      <c r="B78" s="75"/>
      <c r="C78" s="75"/>
      <c r="D78" s="75"/>
    </row>
  </sheetData>
  <mergeCells count="34">
    <mergeCell ref="G29:H29"/>
    <mergeCell ref="G38:H38"/>
    <mergeCell ref="C20:D20"/>
    <mergeCell ref="E20:F20"/>
    <mergeCell ref="G11:H11"/>
    <mergeCell ref="G20:H20"/>
    <mergeCell ref="C11:D11"/>
    <mergeCell ref="E11:F11"/>
    <mergeCell ref="A6:A9"/>
    <mergeCell ref="A13:A18"/>
    <mergeCell ref="E29:F29"/>
    <mergeCell ref="A22:A27"/>
    <mergeCell ref="C29:D29"/>
    <mergeCell ref="A31:A36"/>
    <mergeCell ref="C38:D38"/>
    <mergeCell ref="E38:F38"/>
    <mergeCell ref="A77:D77"/>
    <mergeCell ref="A78:D78"/>
    <mergeCell ref="A40:A45"/>
    <mergeCell ref="C47:D47"/>
    <mergeCell ref="E47:F47"/>
    <mergeCell ref="A58:A63"/>
    <mergeCell ref="C65:D65"/>
    <mergeCell ref="E65:F65"/>
    <mergeCell ref="G47:H47"/>
    <mergeCell ref="A49:A54"/>
    <mergeCell ref="C56:D56"/>
    <mergeCell ref="E56:F56"/>
    <mergeCell ref="G56:H56"/>
    <mergeCell ref="G65:H65"/>
    <mergeCell ref="A67:A72"/>
    <mergeCell ref="C74:D74"/>
    <mergeCell ref="E74:F74"/>
    <mergeCell ref="G74:H74"/>
  </mergeCells>
  <conditionalFormatting sqref="E47:H47">
    <cfRule type="cellIs" dxfId="75" priority="43" operator="lessThan">
      <formula>1</formula>
    </cfRule>
    <cfRule type="cellIs" dxfId="74" priority="44" operator="lessThan">
      <formula>0.99</formula>
    </cfRule>
    <cfRule type="cellIs" dxfId="73" priority="45" operator="greaterThan">
      <formula>1</formula>
    </cfRule>
  </conditionalFormatting>
  <conditionalFormatting sqref="C74:D74">
    <cfRule type="cellIs" dxfId="72" priority="40" operator="lessThan">
      <formula>1</formula>
    </cfRule>
    <cfRule type="cellIs" dxfId="71" priority="41" operator="lessThan">
      <formula>0.99</formula>
    </cfRule>
    <cfRule type="cellIs" dxfId="70" priority="42" operator="greaterThan">
      <formula>1</formula>
    </cfRule>
  </conditionalFormatting>
  <conditionalFormatting sqref="E74:H74">
    <cfRule type="cellIs" dxfId="69" priority="37" operator="lessThan">
      <formula>1</formula>
    </cfRule>
    <cfRule type="cellIs" dxfId="68" priority="38" operator="lessThan">
      <formula>0.99</formula>
    </cfRule>
    <cfRule type="cellIs" dxfId="67" priority="39" operator="greaterThan">
      <formula>1</formula>
    </cfRule>
  </conditionalFormatting>
  <conditionalFormatting sqref="E20:H20">
    <cfRule type="cellIs" dxfId="66" priority="49" operator="lessThan">
      <formula>1</formula>
    </cfRule>
    <cfRule type="cellIs" dxfId="65" priority="50" operator="lessThan">
      <formula>0.99</formula>
    </cfRule>
    <cfRule type="cellIs" dxfId="64" priority="51" operator="greaterThan">
      <formula>1</formula>
    </cfRule>
  </conditionalFormatting>
  <conditionalFormatting sqref="C47:D47">
    <cfRule type="cellIs" dxfId="63" priority="46" operator="lessThan">
      <formula>1</formula>
    </cfRule>
    <cfRule type="cellIs" dxfId="62" priority="47" operator="lessThan">
      <formula>0.99</formula>
    </cfRule>
    <cfRule type="cellIs" dxfId="61" priority="48" operator="greaterThan">
      <formula>1</formula>
    </cfRule>
  </conditionalFormatting>
  <conditionalFormatting sqref="C65:D65">
    <cfRule type="cellIs" dxfId="60" priority="34" operator="lessThan">
      <formula>1</formula>
    </cfRule>
    <cfRule type="cellIs" dxfId="59" priority="35" operator="lessThan">
      <formula>0.99</formula>
    </cfRule>
    <cfRule type="cellIs" dxfId="58" priority="36" operator="greaterThan">
      <formula>1</formula>
    </cfRule>
  </conditionalFormatting>
  <conditionalFormatting sqref="C56:D56">
    <cfRule type="cellIs" dxfId="57" priority="25" operator="lessThan">
      <formula>1</formula>
    </cfRule>
    <cfRule type="cellIs" dxfId="56" priority="26" operator="lessThan">
      <formula>0.99</formula>
    </cfRule>
    <cfRule type="cellIs" dxfId="55" priority="27" operator="greaterThan">
      <formula>1</formula>
    </cfRule>
  </conditionalFormatting>
  <conditionalFormatting sqref="E56:F56">
    <cfRule type="cellIs" dxfId="54" priority="22" operator="lessThan">
      <formula>1</formula>
    </cfRule>
    <cfRule type="cellIs" dxfId="53" priority="23" operator="lessThan">
      <formula>0.99</formula>
    </cfRule>
    <cfRule type="cellIs" dxfId="52" priority="24" operator="greaterThan">
      <formula>1</formula>
    </cfRule>
  </conditionalFormatting>
  <conditionalFormatting sqref="G56:H56">
    <cfRule type="cellIs" dxfId="51" priority="19" operator="lessThan">
      <formula>1</formula>
    </cfRule>
    <cfRule type="cellIs" dxfId="50" priority="20" operator="lessThan">
      <formula>0.99</formula>
    </cfRule>
    <cfRule type="cellIs" dxfId="49" priority="21" operator="greaterThan">
      <formula>1</formula>
    </cfRule>
  </conditionalFormatting>
  <conditionalFormatting sqref="C11:D11">
    <cfRule type="cellIs" dxfId="48" priority="59" operator="greaterThan">
      <formula>1</formula>
    </cfRule>
    <cfRule type="cellIs" dxfId="47" priority="60" operator="lessThan">
      <formula>1</formula>
    </cfRule>
  </conditionalFormatting>
  <conditionalFormatting sqref="E11:F11">
    <cfRule type="cellIs" dxfId="46" priority="57" operator="greaterThan">
      <formula>1</formula>
    </cfRule>
    <cfRule type="cellIs" dxfId="45" priority="58" operator="lessThan">
      <formula>1</formula>
    </cfRule>
  </conditionalFormatting>
  <conditionalFormatting sqref="G11:H11">
    <cfRule type="cellIs" dxfId="44" priority="55" operator="greaterThan">
      <formula>1</formula>
    </cfRule>
    <cfRule type="cellIs" dxfId="43" priority="56" operator="lessThan">
      <formula>1</formula>
    </cfRule>
  </conditionalFormatting>
  <conditionalFormatting sqref="C20:D20">
    <cfRule type="cellIs" dxfId="42" priority="52" operator="lessThan">
      <formula>1</formula>
    </cfRule>
    <cfRule type="cellIs" dxfId="41" priority="53" operator="lessThan">
      <formula>0.99</formula>
    </cfRule>
    <cfRule type="cellIs" dxfId="40" priority="54" operator="greaterThan">
      <formula>1</formula>
    </cfRule>
  </conditionalFormatting>
  <conditionalFormatting sqref="E65:F65">
    <cfRule type="cellIs" dxfId="39" priority="31" operator="lessThan">
      <formula>1</formula>
    </cfRule>
    <cfRule type="cellIs" dxfId="38" priority="32" operator="lessThan">
      <formula>0.99</formula>
    </cfRule>
    <cfRule type="cellIs" dxfId="37" priority="33" operator="greaterThan">
      <formula>1</formula>
    </cfRule>
  </conditionalFormatting>
  <conditionalFormatting sqref="G65:H65">
    <cfRule type="cellIs" dxfId="36" priority="28" operator="lessThan">
      <formula>1</formula>
    </cfRule>
    <cfRule type="cellIs" dxfId="35" priority="29" operator="lessThan">
      <formula>0.99</formula>
    </cfRule>
    <cfRule type="cellIs" dxfId="34" priority="30" operator="greaterThan">
      <formula>1</formula>
    </cfRule>
  </conditionalFormatting>
  <conditionalFormatting sqref="C38:D38">
    <cfRule type="cellIs" dxfId="33" priority="16" operator="lessThan">
      <formula>1</formula>
    </cfRule>
    <cfRule type="cellIs" dxfId="32" priority="17" operator="lessThan">
      <formula>0.99</formula>
    </cfRule>
    <cfRule type="cellIs" dxfId="31" priority="18" operator="greaterThan">
      <formula>1</formula>
    </cfRule>
  </conditionalFormatting>
  <conditionalFormatting sqref="E38:F38">
    <cfRule type="cellIs" dxfId="30" priority="13" operator="lessThan">
      <formula>1</formula>
    </cfRule>
    <cfRule type="cellIs" dxfId="29" priority="14" operator="lessThan">
      <formula>0.99</formula>
    </cfRule>
    <cfRule type="cellIs" dxfId="28" priority="15" operator="greaterThan">
      <formula>1</formula>
    </cfRule>
  </conditionalFormatting>
  <conditionalFormatting sqref="G38:H38">
    <cfRule type="cellIs" dxfId="27" priority="10" operator="lessThan">
      <formula>1</formula>
    </cfRule>
    <cfRule type="cellIs" dxfId="26" priority="11" operator="lessThan">
      <formula>0.99</formula>
    </cfRule>
    <cfRule type="cellIs" dxfId="25" priority="12" operator="greaterThan">
      <formula>1</formula>
    </cfRule>
  </conditionalFormatting>
  <conditionalFormatting sqref="C29:D29">
    <cfRule type="cellIs" dxfId="24" priority="7" operator="lessThan">
      <formula>1</formula>
    </cfRule>
    <cfRule type="cellIs" dxfId="23" priority="8" operator="lessThan">
      <formula>0.99</formula>
    </cfRule>
    <cfRule type="cellIs" dxfId="22" priority="9" operator="greaterThan">
      <formula>1</formula>
    </cfRule>
  </conditionalFormatting>
  <conditionalFormatting sqref="E29:F29">
    <cfRule type="cellIs" dxfId="21" priority="4" operator="lessThan">
      <formula>1</formula>
    </cfRule>
    <cfRule type="cellIs" dxfId="20" priority="5" operator="lessThan">
      <formula>0.99</formula>
    </cfRule>
    <cfRule type="cellIs" dxfId="19" priority="6" operator="greaterThan">
      <formula>1</formula>
    </cfRule>
  </conditionalFormatting>
  <conditionalFormatting sqref="G29:H29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selection activeCell="E17" sqref="E17"/>
    </sheetView>
  </sheetViews>
  <sheetFormatPr defaultColWidth="9.109375" defaultRowHeight="13.8" x14ac:dyDescent="0.3"/>
  <cols>
    <col min="1" max="1" width="29.33203125" style="2" customWidth="1"/>
    <col min="2" max="2" width="19.33203125" style="2" customWidth="1"/>
    <col min="3" max="3" width="15.5546875" style="2" customWidth="1"/>
    <col min="4" max="4" width="15.109375" style="2" customWidth="1"/>
    <col min="5" max="5" width="13.77734375" style="2" customWidth="1"/>
    <col min="6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s="17" customFormat="1" ht="15.6" x14ac:dyDescent="0.3">
      <c r="A1" s="1" t="s">
        <v>27</v>
      </c>
    </row>
    <row r="2" spans="1:8" s="17" customFormat="1" ht="14.4" x14ac:dyDescent="0.3">
      <c r="A2" s="18" t="s">
        <v>20</v>
      </c>
    </row>
    <row r="3" spans="1:8" s="17" customFormat="1" x14ac:dyDescent="0.3">
      <c r="A3" s="4" t="s">
        <v>24</v>
      </c>
    </row>
    <row r="4" spans="1:8" s="17" customFormat="1" x14ac:dyDescent="0.3">
      <c r="H4" s="2"/>
    </row>
    <row r="5" spans="1:8" s="17" customFormat="1" ht="33" customHeight="1" x14ac:dyDescent="0.3">
      <c r="A5" s="5" t="s">
        <v>1</v>
      </c>
      <c r="B5" s="5" t="s">
        <v>2</v>
      </c>
      <c r="C5" s="19" t="s">
        <v>25</v>
      </c>
      <c r="D5" s="19" t="s">
        <v>26</v>
      </c>
      <c r="E5" s="19" t="s">
        <v>21</v>
      </c>
      <c r="H5" s="2"/>
    </row>
    <row r="6" spans="1:8" s="17" customFormat="1" ht="8.25" customHeight="1" x14ac:dyDescent="0.3">
      <c r="A6" s="8"/>
      <c r="B6" s="20"/>
      <c r="C6" s="21"/>
      <c r="D6" s="21"/>
      <c r="E6" s="21"/>
      <c r="H6" s="2"/>
    </row>
    <row r="7" spans="1:8" s="17" customFormat="1" ht="28.95" customHeight="1" x14ac:dyDescent="0.3">
      <c r="A7" s="22" t="s">
        <v>28</v>
      </c>
      <c r="B7" s="23" t="s">
        <v>10</v>
      </c>
      <c r="C7" s="24">
        <v>13931</v>
      </c>
      <c r="D7" s="24">
        <v>13970</v>
      </c>
      <c r="E7" s="25">
        <f>(D7-C7)/C7</f>
        <v>2.7995118799799008E-3</v>
      </c>
      <c r="H7" s="2"/>
    </row>
    <row r="8" spans="1:8" s="17" customFormat="1" ht="8.25" customHeight="1" x14ac:dyDescent="0.3">
      <c r="A8" s="8"/>
      <c r="B8" s="20"/>
      <c r="C8" s="21"/>
      <c r="D8" s="21"/>
      <c r="E8" s="21"/>
      <c r="H8" s="2"/>
    </row>
    <row r="9" spans="1:8" s="17" customFormat="1" ht="28.95" customHeight="1" x14ac:dyDescent="0.3">
      <c r="A9" s="22" t="s">
        <v>30</v>
      </c>
      <c r="B9" s="23" t="s">
        <v>10</v>
      </c>
      <c r="C9" s="24">
        <v>1545</v>
      </c>
      <c r="D9" s="24"/>
      <c r="E9" s="25"/>
      <c r="H9" s="2"/>
    </row>
    <row r="10" spans="1:8" s="17" customFormat="1" ht="8.25" customHeight="1" x14ac:dyDescent="0.3">
      <c r="A10" s="26"/>
      <c r="B10" s="20"/>
      <c r="C10" s="27"/>
      <c r="D10" s="27"/>
      <c r="E10" s="28"/>
      <c r="H10" s="2"/>
    </row>
    <row r="11" spans="1:8" s="17" customFormat="1" ht="28.95" customHeight="1" x14ac:dyDescent="0.3">
      <c r="A11" s="22" t="s">
        <v>31</v>
      </c>
      <c r="B11" s="23" t="s">
        <v>10</v>
      </c>
      <c r="C11" s="24">
        <v>9825</v>
      </c>
      <c r="D11" s="24">
        <v>8234</v>
      </c>
      <c r="E11" s="25">
        <f>(D11-C11)/C11</f>
        <v>-0.16193384223918575</v>
      </c>
      <c r="H11" s="2"/>
    </row>
    <row r="12" spans="1:8" s="17" customFormat="1" ht="8.25" customHeight="1" x14ac:dyDescent="0.3">
      <c r="A12" s="26"/>
      <c r="B12" s="20"/>
      <c r="C12" s="27"/>
      <c r="D12" s="27"/>
      <c r="E12" s="28"/>
      <c r="H12" s="2"/>
    </row>
    <row r="13" spans="1:8" s="17" customFormat="1" ht="28.95" customHeight="1" x14ac:dyDescent="0.3">
      <c r="A13" s="22" t="s">
        <v>32</v>
      </c>
      <c r="B13" s="23" t="s">
        <v>10</v>
      </c>
      <c r="C13" s="24">
        <v>5506</v>
      </c>
      <c r="D13" s="24"/>
      <c r="E13" s="25"/>
      <c r="H13" s="2"/>
    </row>
    <row r="14" spans="1:8" s="36" customFormat="1" ht="13.2" customHeight="1" x14ac:dyDescent="0.3">
      <c r="A14" s="32"/>
      <c r="B14" s="33"/>
      <c r="C14" s="34"/>
      <c r="D14" s="34"/>
      <c r="E14" s="35"/>
      <c r="H14" s="2"/>
    </row>
    <row r="15" spans="1:8" s="17" customFormat="1" ht="28.95" customHeight="1" x14ac:dyDescent="0.3">
      <c r="A15" s="22" t="s">
        <v>33</v>
      </c>
      <c r="B15" s="23" t="s">
        <v>10</v>
      </c>
      <c r="C15" s="24">
        <v>4765</v>
      </c>
      <c r="D15" s="24">
        <v>4623</v>
      </c>
      <c r="E15" s="25">
        <f>(D15-C15)/C15</f>
        <v>-2.9800629590766001E-2</v>
      </c>
      <c r="H15" s="2"/>
    </row>
    <row r="16" spans="1:8" s="17" customFormat="1" ht="8.25" customHeight="1" x14ac:dyDescent="0.3">
      <c r="A16" s="26"/>
      <c r="B16" s="20"/>
      <c r="C16" s="27"/>
      <c r="D16" s="27"/>
      <c r="E16" s="28"/>
      <c r="H16" s="2"/>
    </row>
    <row r="17" spans="1:8" s="17" customFormat="1" ht="28.95" customHeight="1" x14ac:dyDescent="0.3">
      <c r="A17" s="22" t="s">
        <v>34</v>
      </c>
      <c r="B17" s="23" t="s">
        <v>10</v>
      </c>
      <c r="C17" s="24">
        <v>12864</v>
      </c>
      <c r="D17" s="24">
        <v>7952</v>
      </c>
      <c r="E17" s="25">
        <f>(D17-C17)/C17</f>
        <v>-0.38184079601990051</v>
      </c>
      <c r="H17" s="2"/>
    </row>
    <row r="18" spans="1:8" s="17" customFormat="1" ht="8.25" customHeight="1" x14ac:dyDescent="0.3">
      <c r="A18" s="26"/>
      <c r="B18" s="20"/>
      <c r="C18" s="27"/>
      <c r="D18" s="27"/>
      <c r="E18" s="28"/>
      <c r="H18" s="2"/>
    </row>
    <row r="19" spans="1:8" s="17" customFormat="1" ht="28.95" customHeight="1" x14ac:dyDescent="0.3">
      <c r="A19" s="22" t="s">
        <v>35</v>
      </c>
      <c r="B19" s="23" t="s">
        <v>10</v>
      </c>
      <c r="C19" s="24">
        <v>21245</v>
      </c>
      <c r="D19" s="24">
        <v>21357</v>
      </c>
      <c r="E19" s="25">
        <f>(D19-C19)/C19</f>
        <v>5.2718286655683688E-3</v>
      </c>
      <c r="H19" s="2"/>
    </row>
    <row r="20" spans="1:8" s="17" customFormat="1" ht="7.2" customHeight="1" x14ac:dyDescent="0.3">
      <c r="A20" s="26"/>
      <c r="B20" s="20"/>
      <c r="C20" s="27"/>
      <c r="D20" s="27"/>
      <c r="E20" s="28"/>
      <c r="H20" s="2"/>
    </row>
    <row r="21" spans="1:8" ht="31.95" customHeight="1" x14ac:dyDescent="0.3">
      <c r="A21" s="22" t="s">
        <v>29</v>
      </c>
      <c r="B21" s="23" t="s">
        <v>10</v>
      </c>
      <c r="C21" s="24">
        <v>8136</v>
      </c>
      <c r="D21" s="24">
        <v>6445</v>
      </c>
      <c r="E21" s="25">
        <f>(D21-C21)/C21</f>
        <v>-0.20784169124877089</v>
      </c>
      <c r="F21" s="29"/>
      <c r="G21" s="29"/>
    </row>
    <row r="22" spans="1:8" x14ac:dyDescent="0.3">
      <c r="A22" s="26"/>
      <c r="B22" s="20"/>
      <c r="C22" s="27"/>
      <c r="D22" s="27"/>
      <c r="E22" s="28"/>
    </row>
    <row r="23" spans="1:8" ht="35.4" customHeight="1" x14ac:dyDescent="0.3">
      <c r="A23" s="76" t="s">
        <v>18</v>
      </c>
      <c r="B23" s="76"/>
      <c r="C23" s="76"/>
      <c r="D23" s="76"/>
      <c r="E23" s="76"/>
    </row>
    <row r="24" spans="1:8" ht="22.8" customHeight="1" x14ac:dyDescent="0.3">
      <c r="A24" s="75" t="s">
        <v>19</v>
      </c>
      <c r="B24" s="75"/>
      <c r="C24" s="75"/>
      <c r="D24" s="75"/>
      <c r="E24" s="75"/>
    </row>
  </sheetData>
  <mergeCells count="2">
    <mergeCell ref="A23:E23"/>
    <mergeCell ref="A24:E24"/>
  </mergeCells>
  <conditionalFormatting sqref="E7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E9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11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3:E14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650AD7-35D5-4C3D-B1A1-96D0ACF2EF78}"/>
</file>

<file path=customXml/itemProps2.xml><?xml version="1.0" encoding="utf-8"?>
<ds:datastoreItem xmlns:ds="http://schemas.openxmlformats.org/officeDocument/2006/customXml" ds:itemID="{96EC878E-6B9C-492D-8676-2BC1BE2A429C}"/>
</file>

<file path=customXml/itemProps3.xml><?xml version="1.0" encoding="utf-8"?>
<ds:datastoreItem xmlns:ds="http://schemas.openxmlformats.org/officeDocument/2006/customXml" ds:itemID="{06B0D348-38B2-4A02-9E30-412752F02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Flussi_venezia</vt:lpstr>
      <vt:lpstr>Varpend_venezia</vt:lpstr>
      <vt:lpstr>Flussi_venezia!Area_stampa</vt:lpstr>
      <vt:lpstr>Varpend_venezia!Area_stampa</vt:lpstr>
      <vt:lpstr>Flussi_venezia!Titoli_stampa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2017-05-19T13:08:58Z</cp:lastPrinted>
  <dcterms:created xsi:type="dcterms:W3CDTF">2017-02-27T14:52:30Z</dcterms:created>
  <dcterms:modified xsi:type="dcterms:W3CDTF">2017-06-16T11:09:28Z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