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8\Monitoraggio civile\2 - Pendenti al 30 giugno 2018\Distretto di VENEZIA\"/>
    </mc:Choice>
  </mc:AlternateContent>
  <bookViews>
    <workbookView xWindow="0" yWindow="0" windowWidth="28800" windowHeight="12000" activeTab="2"/>
  </bookViews>
  <sheets>
    <sheet name="Flussi " sheetId="2" r:id="rId1"/>
    <sheet name="Variazione pendenti" sheetId="3" r:id="rId2"/>
    <sheet name="Stratigrafia pendenti" sheetId="12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'!$A$1:$D$70</definedName>
    <definedName name="_xlnm.Print_Area" localSheetId="1">'Variazione pendenti'!$A$1:$F$21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2" l="1"/>
  <c r="G66" i="2"/>
  <c r="H57" i="2"/>
  <c r="G57" i="2"/>
  <c r="H48" i="2"/>
  <c r="G48" i="2"/>
  <c r="H39" i="2"/>
  <c r="G39" i="2"/>
  <c r="H30" i="2"/>
  <c r="G30" i="2"/>
  <c r="H21" i="2"/>
  <c r="G21" i="2"/>
  <c r="H12" i="2"/>
  <c r="G12" i="2"/>
  <c r="G23" i="2" l="1"/>
  <c r="G68" i="2"/>
  <c r="G59" i="2"/>
  <c r="G41" i="2"/>
  <c r="G14" i="2"/>
  <c r="G32" i="2"/>
  <c r="G50" i="2"/>
  <c r="F66" i="2"/>
  <c r="E66" i="2"/>
  <c r="F57" i="2"/>
  <c r="E57" i="2"/>
  <c r="F48" i="2"/>
  <c r="E48" i="2"/>
  <c r="F39" i="2"/>
  <c r="E39" i="2"/>
  <c r="F30" i="2"/>
  <c r="E30" i="2"/>
  <c r="F21" i="2"/>
  <c r="E21" i="2"/>
  <c r="F12" i="2"/>
  <c r="E12" i="2"/>
  <c r="E41" i="2" l="1"/>
  <c r="E32" i="2"/>
  <c r="E23" i="2"/>
  <c r="E68" i="2"/>
  <c r="E50" i="2"/>
  <c r="E59" i="2"/>
  <c r="E14" i="2"/>
  <c r="F19" i="3"/>
  <c r="F17" i="3"/>
  <c r="F15" i="3"/>
  <c r="F13" i="3"/>
  <c r="F11" i="3"/>
  <c r="F9" i="3"/>
  <c r="F7" i="3"/>
  <c r="D66" i="2"/>
  <c r="C66" i="2"/>
  <c r="D57" i="2"/>
  <c r="C57" i="2"/>
  <c r="D48" i="2"/>
  <c r="C48" i="2"/>
  <c r="D39" i="2"/>
  <c r="C39" i="2"/>
  <c r="D30" i="2"/>
  <c r="C30" i="2"/>
  <c r="D21" i="2"/>
  <c r="C21" i="2"/>
  <c r="D12" i="2"/>
  <c r="C12" i="2"/>
  <c r="C68" i="2" l="1"/>
  <c r="C14" i="2"/>
  <c r="C32" i="2"/>
  <c r="C23" i="2"/>
  <c r="C59" i="2"/>
  <c r="C50" i="2"/>
  <c r="C41" i="2"/>
</calcChain>
</file>

<file path=xl/sharedStrings.xml><?xml version="1.0" encoding="utf-8"?>
<sst xmlns="http://schemas.openxmlformats.org/spreadsheetml/2006/main" count="173" uniqueCount="49">
  <si>
    <t>Distretto di Venezia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</si>
  <si>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</si>
  <si>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</si>
  <si>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</si>
  <si>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</si>
  <si>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</si>
  <si>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</si>
  <si>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</si>
  <si>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</si>
  <si>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</si>
  <si>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</si>
  <si>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</si>
  <si>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</si>
  <si>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</si>
  <si>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</si>
  <si>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</si>
  <si>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</si>
  <si>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</si>
  <si>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</si>
  <si>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</si>
  <si>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Belluno</t>
  </si>
  <si>
    <t>Tribunale Ordinario di Rovigo</t>
  </si>
  <si>
    <t>Tribunale Ordinario di Treviso</t>
  </si>
  <si>
    <t>Tribunale Ordinario di Venezia</t>
  </si>
  <si>
    <t>Tribunale Ordinario di Verona</t>
  </si>
  <si>
    <t>Tribunale Ordinario di Vicenza</t>
  </si>
  <si>
    <t>Tribunale Ordinario di Padova</t>
  </si>
  <si>
    <t>Variazione</t>
  </si>
  <si>
    <t>TOTALE</t>
  </si>
  <si>
    <t>Circondario di Tribunale Ordinario di Belluno</t>
  </si>
  <si>
    <t>Circondario di Tribunale Ordinario di Padova</t>
  </si>
  <si>
    <t>Circondario di Tribunale Ordinario di Rovigo</t>
  </si>
  <si>
    <t>Circondario di Tribunale Ordinario di Treviso</t>
  </si>
  <si>
    <t>Circondario di Tribunale Ordinario di Venezia</t>
  </si>
  <si>
    <t>Circondario di Tribunale Ordinario di Verona</t>
  </si>
  <si>
    <t>Circondario di Tribunale Ordinario di Vicenza</t>
  </si>
  <si>
    <t>Fonte: Dipartimento dell'organizzazione giudiziaria, del personale e dei servizi - Direzione Generale di Statistica e Analisi Organizzativa</t>
  </si>
  <si>
    <t>Iscritti 2016</t>
  </si>
  <si>
    <t>Definiti 2016</t>
  </si>
  <si>
    <t>Iscritti 2017</t>
  </si>
  <si>
    <t>Definiti 2017</t>
  </si>
  <si>
    <t>Fino al 2007</t>
  </si>
  <si>
    <t>Pendenti al 31/12/2015</t>
  </si>
  <si>
    <t>Pendenti al 30/06/2018</t>
  </si>
  <si>
    <t>Anni 2016 - 30 giugno 2018</t>
  </si>
  <si>
    <t>Iscritti I sem 2018</t>
  </si>
  <si>
    <t>Definiti I sem 2018</t>
  </si>
  <si>
    <t>Pendenti al 30 giugno 2018</t>
  </si>
  <si>
    <t>Ultimo aggiornamento del sistema di rilevazione avvenuto il 10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</si>
</sst>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8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12" fillId="0" borderId="0" xfId="1" applyFont="1"/>
    <xf numFmtId="0" fontId="13" fillId="0" borderId="0" xfId="1" applyFont="1"/>
    <xf numFmtId="0" fontId="11" fillId="0" borderId="0" xfId="1" applyFont="1"/>
    <xf numFmtId="0" fontId="15" fillId="0" borderId="0" xfId="1" applyFont="1" applyFill="1"/>
    <xf numFmtId="0" fontId="13" fillId="0" borderId="0" xfId="1" applyFont="1" applyFill="1"/>
    <xf numFmtId="0" fontId="15" fillId="0" borderId="1" xfId="1" applyFont="1" applyBorder="1" applyAlignment="1">
      <alignment vertical="center"/>
    </xf>
    <xf numFmtId="0" fontId="15" fillId="0" borderId="1" xfId="1" applyFont="1" applyBorder="1" applyAlignment="1">
      <alignment horizontal="right" vertical="center" wrapText="1"/>
    </xf>
    <xf numFmtId="0" fontId="13" fillId="0" borderId="1" xfId="1" applyFont="1" applyBorder="1"/>
    <xf numFmtId="3" fontId="13" fillId="0" borderId="1" xfId="1" applyNumberFormat="1" applyFont="1" applyBorder="1"/>
    <xf numFmtId="0" fontId="16" fillId="0" borderId="2" xfId="1" applyFont="1" applyBorder="1"/>
    <xf numFmtId="3" fontId="15" fillId="0" borderId="2" xfId="1" applyNumberFormat="1" applyFont="1" applyBorder="1"/>
    <xf numFmtId="0" fontId="15" fillId="0" borderId="0" xfId="1" applyFont="1" applyBorder="1" applyAlignment="1">
      <alignment horizontal="left" vertical="center" wrapText="1"/>
    </xf>
    <xf numFmtId="0" fontId="17" fillId="0" borderId="0" xfId="1" applyFont="1" applyBorder="1"/>
    <xf numFmtId="3" fontId="13" fillId="0" borderId="0" xfId="1" applyNumberFormat="1" applyFont="1" applyBorder="1"/>
    <xf numFmtId="0" fontId="16" fillId="0" borderId="1" xfId="1" applyFont="1" applyBorder="1"/>
    <xf numFmtId="0" fontId="15" fillId="0" borderId="0" xfId="1" applyFont="1"/>
    <xf numFmtId="3" fontId="13" fillId="0" borderId="0" xfId="1" applyNumberFormat="1" applyFont="1"/>
    <xf numFmtId="0" fontId="13" fillId="0" borderId="1" xfId="1" applyNumberFormat="1" applyFont="1" applyBorder="1"/>
    <xf numFmtId="0" fontId="13" fillId="0" borderId="0" xfId="1" applyFont="1" applyBorder="1"/>
    <xf numFmtId="0" fontId="13" fillId="0" borderId="0" xfId="1" applyFont="1" applyFill="1" applyBorder="1"/>
    <xf numFmtId="0" fontId="15" fillId="0" borderId="1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right" vertical="center" wrapText="1"/>
    </xf>
    <xf numFmtId="0" fontId="15" fillId="0" borderId="1" xfId="1" applyFont="1" applyBorder="1" applyAlignment="1">
      <alignment vertical="center" wrapText="1"/>
    </xf>
    <xf numFmtId="0" fontId="17" fillId="0" borderId="1" xfId="1" applyFont="1" applyBorder="1" applyAlignment="1">
      <alignment vertical="center"/>
    </xf>
    <xf numFmtId="3" fontId="15" fillId="0" borderId="1" xfId="1" applyNumberFormat="1" applyFont="1" applyBorder="1" applyAlignment="1">
      <alignment horizontal="center" vertical="center"/>
    </xf>
    <xf numFmtId="3" fontId="15" fillId="0" borderId="5" xfId="1" applyNumberFormat="1" applyFont="1" applyBorder="1" applyAlignment="1">
      <alignment horizontal="center" vertical="center"/>
    </xf>
    <xf numFmtId="164" fontId="15" fillId="0" borderId="1" xfId="2" applyNumberFormat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5" fillId="0" borderId="0" xfId="1" applyFont="1" applyBorder="1" applyAlignment="1">
      <alignment vertical="center" wrapText="1"/>
    </xf>
    <xf numFmtId="3" fontId="15" fillId="0" borderId="0" xfId="1" applyNumberFormat="1" applyFont="1" applyBorder="1" applyAlignment="1">
      <alignment horizontal="center"/>
    </xf>
    <xf numFmtId="164" fontId="15" fillId="0" borderId="0" xfId="2" applyNumberFormat="1" applyFont="1" applyBorder="1" applyAlignment="1">
      <alignment horizontal="center"/>
    </xf>
    <xf numFmtId="0" fontId="15" fillId="0" borderId="1" xfId="0" applyFont="1" applyBorder="1" applyAlignment="1">
      <alignment horizontal="right" vertical="center" wrapText="1"/>
    </xf>
    <xf numFmtId="0" fontId="15" fillId="0" borderId="0" xfId="0" applyFont="1" applyFill="1"/>
    <xf numFmtId="0" fontId="15" fillId="0" borderId="1" xfId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horizontal="center" vertical="center"/>
    </xf>
    <xf numFmtId="3" fontId="15" fillId="0" borderId="0" xfId="1" applyNumberFormat="1" applyFont="1" applyFill="1" applyBorder="1" applyAlignment="1">
      <alignment horizontal="center"/>
    </xf>
    <xf numFmtId="3" fontId="13" fillId="0" borderId="0" xfId="1" applyNumberFormat="1" applyFont="1" applyFill="1"/>
    <xf numFmtId="3" fontId="0" fillId="0" borderId="0" xfId="0" applyNumberFormat="1"/>
    <xf numFmtId="0" fontId="13" fillId="0" borderId="0" xfId="18" applyFont="1"/>
    <xf numFmtId="0" fontId="15" fillId="0" borderId="0" xfId="18" applyFont="1" applyFill="1"/>
    <xf numFmtId="0" fontId="19" fillId="0" borderId="0" xfId="18" applyFont="1"/>
    <xf numFmtId="0" fontId="12" fillId="0" borderId="0" xfId="20" applyFont="1"/>
    <xf numFmtId="0" fontId="13" fillId="0" borderId="0" xfId="20" applyFont="1"/>
    <xf numFmtId="0" fontId="11" fillId="0" borderId="0" xfId="20" applyFont="1"/>
    <xf numFmtId="0" fontId="15" fillId="0" borderId="0" xfId="20" applyFont="1" applyFill="1"/>
    <xf numFmtId="0" fontId="13" fillId="0" borderId="0" xfId="20" applyFont="1" applyFill="1"/>
    <xf numFmtId="0" fontId="15" fillId="0" borderId="1" xfId="20" applyFont="1" applyBorder="1" applyAlignment="1">
      <alignment vertical="center"/>
    </xf>
    <xf numFmtId="0" fontId="15" fillId="0" borderId="1" xfId="20" applyFont="1" applyBorder="1" applyAlignment="1">
      <alignment horizontal="right" vertical="center" wrapText="1"/>
    </xf>
    <xf numFmtId="14" fontId="15" fillId="0" borderId="1" xfId="20" applyNumberFormat="1" applyFont="1" applyBorder="1" applyAlignment="1">
      <alignment horizontal="right" vertical="center" wrapText="1"/>
    </xf>
    <xf numFmtId="0" fontId="15" fillId="0" borderId="1" xfId="20" applyFont="1" applyBorder="1" applyAlignment="1">
      <alignment horizontal="right"/>
    </xf>
    <xf numFmtId="0" fontId="13" fillId="0" borderId="1" xfId="20" applyFont="1" applyBorder="1"/>
    <xf numFmtId="3" fontId="13" fillId="0" borderId="1" xfId="20" applyNumberFormat="1" applyFont="1" applyBorder="1"/>
    <xf numFmtId="3" fontId="13" fillId="0" borderId="1" xfId="20" applyNumberFormat="1" applyFont="1" applyBorder="1" applyAlignment="1">
      <alignment horizontal="right"/>
    </xf>
    <xf numFmtId="0" fontId="16" fillId="0" borderId="2" xfId="20" applyFont="1" applyBorder="1"/>
    <xf numFmtId="3" fontId="16" fillId="0" borderId="2" xfId="20" applyNumberFormat="1" applyFont="1" applyBorder="1"/>
    <xf numFmtId="0" fontId="16" fillId="0" borderId="1" xfId="20" applyFont="1" applyBorder="1"/>
    <xf numFmtId="164" fontId="16" fillId="0" borderId="1" xfId="21" applyNumberFormat="1" applyFont="1" applyBorder="1"/>
    <xf numFmtId="0" fontId="15" fillId="0" borderId="0" xfId="20" applyFont="1"/>
    <xf numFmtId="3" fontId="13" fillId="0" borderId="0" xfId="20" applyNumberFormat="1" applyFont="1"/>
    <xf numFmtId="4" fontId="15" fillId="0" borderId="3" xfId="1" applyNumberFormat="1" applyFont="1" applyBorder="1" applyAlignment="1">
      <alignment horizontal="center" vertical="center"/>
    </xf>
    <xf numFmtId="4" fontId="15" fillId="0" borderId="4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6" xfId="20" applyFont="1" applyBorder="1" applyAlignment="1">
      <alignment horizontal="left" vertical="center" wrapText="1"/>
    </xf>
    <xf numFmtId="0" fontId="15" fillId="0" borderId="5" xfId="20" applyFont="1" applyBorder="1" applyAlignment="1">
      <alignment horizontal="left" vertical="center" wrapText="1"/>
    </xf>
    <xf numFmtId="0" fontId="15" fillId="0" borderId="2" xfId="20" applyFont="1" applyBorder="1" applyAlignment="1">
      <alignment horizontal="left" vertical="center" wrapText="1"/>
    </xf>
  </cellXfs>
  <cellStyles count="22">
    <cellStyle name="Normale" xfId="0" builtinId="0"/>
    <cellStyle name="Normale 2" xfId="1"/>
    <cellStyle name="Normale 2 2" xfId="3"/>
    <cellStyle name="Normale 2 2 2" xfId="5"/>
    <cellStyle name="Normale 2 2 3" xfId="8"/>
    <cellStyle name="Normale 2 2 4" xfId="10"/>
    <cellStyle name="Normale 2 2 5" xfId="12"/>
    <cellStyle name="Normale 2 2 6" xfId="14"/>
    <cellStyle name="Normale 2 2 7" xfId="16"/>
    <cellStyle name="Normale 2 2 8" xfId="18"/>
    <cellStyle name="Normale 2 2 9" xfId="20"/>
    <cellStyle name="Normale 3" xfId="7"/>
    <cellStyle name="Percentuale 2" xfId="2"/>
    <cellStyle name="Percentuale 2 2" xfId="4"/>
    <cellStyle name="Percentuale 2 2 2" xfId="6"/>
    <cellStyle name="Percentuale 2 2 3" xfId="9"/>
    <cellStyle name="Percentuale 2 2 4" xfId="11"/>
    <cellStyle name="Percentuale 2 2 5" xfId="13"/>
    <cellStyle name="Percentuale 2 2 6" xfId="15"/>
    <cellStyle name="Percentuale 2 2 7" xfId="17"/>
    <cellStyle name="Percentuale 2 2 8" xfId="19"/>
    <cellStyle name="Percentuale 2 2 9" xfId="21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opLeftCell="A19" zoomScaleNormal="100" workbookViewId="0">
      <selection activeCell="K60" sqref="K60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3" t="s">
        <v>44</v>
      </c>
      <c r="B4" s="5"/>
    </row>
    <row r="5" spans="1:8" x14ac:dyDescent="0.2">
      <c r="A5" s="4"/>
      <c r="B5" s="5"/>
    </row>
    <row r="6" spans="1:8" ht="25.5" x14ac:dyDescent="0.2">
      <c r="A6" s="6" t="s">
        <v>3</v>
      </c>
      <c r="B6" s="6" t="s">
        <v>12</v>
      </c>
      <c r="C6" s="7" t="s">
        <v>37</v>
      </c>
      <c r="D6" s="7" t="s">
        <v>38</v>
      </c>
      <c r="E6" s="7" t="s">
        <v>39</v>
      </c>
      <c r="F6" s="7" t="s">
        <v>40</v>
      </c>
      <c r="G6" s="32" t="s">
        <v>45</v>
      </c>
      <c r="H6" s="32" t="s">
        <v>46</v>
      </c>
    </row>
    <row r="7" spans="1:8" x14ac:dyDescent="0.2">
      <c r="A7" s="62" t="s">
        <v>20</v>
      </c>
      <c r="B7" s="8" t="s">
        <v>4</v>
      </c>
      <c r="C7" s="9">
        <v>471</v>
      </c>
      <c r="D7" s="9">
        <v>498</v>
      </c>
      <c r="E7" s="9">
        <v>467</v>
      </c>
      <c r="F7" s="9">
        <v>511</v>
      </c>
      <c r="G7" s="9">
        <v>257</v>
      </c>
      <c r="H7" s="9">
        <v>285</v>
      </c>
    </row>
    <row r="8" spans="1:8" x14ac:dyDescent="0.2">
      <c r="A8" s="62" t="s">
        <v>13</v>
      </c>
      <c r="B8" s="8" t="s">
        <v>5</v>
      </c>
      <c r="C8" s="9">
        <v>136</v>
      </c>
      <c r="D8" s="9">
        <v>223</v>
      </c>
      <c r="E8" s="9">
        <v>156</v>
      </c>
      <c r="F8" s="9">
        <v>215</v>
      </c>
      <c r="G8" s="9">
        <v>78</v>
      </c>
      <c r="H8" s="9">
        <v>141</v>
      </c>
    </row>
    <row r="9" spans="1:8" x14ac:dyDescent="0.2">
      <c r="A9" s="62" t="s">
        <v>13</v>
      </c>
      <c r="B9" s="8" t="s">
        <v>6</v>
      </c>
      <c r="C9" s="9">
        <v>44</v>
      </c>
      <c r="D9" s="9">
        <v>52</v>
      </c>
      <c r="E9" s="9">
        <v>34</v>
      </c>
      <c r="F9" s="9">
        <v>40</v>
      </c>
      <c r="G9" s="9">
        <v>15</v>
      </c>
      <c r="H9" s="9">
        <v>18</v>
      </c>
    </row>
    <row r="10" spans="1:8" x14ac:dyDescent="0.2">
      <c r="A10" s="62" t="s">
        <v>13</v>
      </c>
      <c r="B10" s="8" t="s">
        <v>14</v>
      </c>
      <c r="C10" s="9">
        <v>20</v>
      </c>
      <c r="D10" s="9">
        <v>24</v>
      </c>
      <c r="E10" s="9">
        <v>16</v>
      </c>
      <c r="F10" s="9">
        <v>28</v>
      </c>
      <c r="G10" s="9">
        <v>9</v>
      </c>
      <c r="H10" s="9">
        <v>12</v>
      </c>
    </row>
    <row r="11" spans="1:8" x14ac:dyDescent="0.2">
      <c r="A11" s="62" t="s">
        <v>13</v>
      </c>
      <c r="B11" s="8" t="s">
        <v>8</v>
      </c>
      <c r="C11" s="9">
        <v>2</v>
      </c>
      <c r="D11" s="9">
        <v>6</v>
      </c>
      <c r="E11" s="9">
        <v>9</v>
      </c>
      <c r="F11" s="9">
        <v>9</v>
      </c>
      <c r="G11" s="9">
        <v>3</v>
      </c>
      <c r="H11" s="9">
        <v>6</v>
      </c>
    </row>
    <row r="12" spans="1:8" x14ac:dyDescent="0.2">
      <c r="A12" s="62"/>
      <c r="B12" s="10" t="s">
        <v>15</v>
      </c>
      <c r="C12" s="11">
        <f t="shared" ref="C12:D12" si="0">SUM(C7:C11)</f>
        <v>673</v>
      </c>
      <c r="D12" s="11">
        <f t="shared" si="0"/>
        <v>803</v>
      </c>
      <c r="E12" s="11">
        <f t="shared" ref="E12:F12" si="1">SUM(E7:E11)</f>
        <v>682</v>
      </c>
      <c r="F12" s="11">
        <f t="shared" si="1"/>
        <v>803</v>
      </c>
      <c r="G12" s="11">
        <f t="shared" ref="G12:H12" si="2">SUM(G7:G11)</f>
        <v>362</v>
      </c>
      <c r="H12" s="11">
        <f t="shared" si="2"/>
        <v>462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16</v>
      </c>
      <c r="C14" s="60">
        <f>D12/C12</f>
        <v>1.1931649331352154</v>
      </c>
      <c r="D14" s="61"/>
      <c r="E14" s="60">
        <f>F12/E12</f>
        <v>1.1774193548387097</v>
      </c>
      <c r="F14" s="61"/>
      <c r="G14" s="60">
        <f>H12/G12</f>
        <v>1.2762430939226519</v>
      </c>
      <c r="H14" s="61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62" t="s">
        <v>26</v>
      </c>
      <c r="B16" s="8" t="s">
        <v>4</v>
      </c>
      <c r="C16" s="9">
        <v>3157</v>
      </c>
      <c r="D16" s="9">
        <v>3177</v>
      </c>
      <c r="E16" s="9">
        <v>3007</v>
      </c>
      <c r="F16" s="9">
        <v>3364</v>
      </c>
      <c r="G16" s="9">
        <v>1568</v>
      </c>
      <c r="H16" s="9">
        <v>1689</v>
      </c>
    </row>
    <row r="17" spans="1:8" x14ac:dyDescent="0.2">
      <c r="A17" s="62" t="s">
        <v>17</v>
      </c>
      <c r="B17" s="8" t="s">
        <v>5</v>
      </c>
      <c r="C17" s="9">
        <v>817</v>
      </c>
      <c r="D17" s="9">
        <v>789</v>
      </c>
      <c r="E17" s="9">
        <v>883</v>
      </c>
      <c r="F17" s="9">
        <v>1168</v>
      </c>
      <c r="G17" s="9">
        <v>362</v>
      </c>
      <c r="H17" s="9">
        <v>626</v>
      </c>
    </row>
    <row r="18" spans="1:8" x14ac:dyDescent="0.2">
      <c r="A18" s="62" t="s">
        <v>17</v>
      </c>
      <c r="B18" s="8" t="s">
        <v>6</v>
      </c>
      <c r="C18" s="18">
        <v>625</v>
      </c>
      <c r="D18" s="9">
        <v>640</v>
      </c>
      <c r="E18" s="18">
        <v>515</v>
      </c>
      <c r="F18" s="9">
        <v>556</v>
      </c>
      <c r="G18" s="18">
        <v>233</v>
      </c>
      <c r="H18" s="9">
        <v>264</v>
      </c>
    </row>
    <row r="19" spans="1:8" x14ac:dyDescent="0.2">
      <c r="A19" s="62" t="s">
        <v>17</v>
      </c>
      <c r="B19" s="8" t="s">
        <v>14</v>
      </c>
      <c r="C19" s="9">
        <v>260</v>
      </c>
      <c r="D19" s="9">
        <v>205</v>
      </c>
      <c r="E19" s="9">
        <v>234</v>
      </c>
      <c r="F19" s="9">
        <v>232</v>
      </c>
      <c r="G19" s="9">
        <v>95</v>
      </c>
      <c r="H19" s="9">
        <v>128</v>
      </c>
    </row>
    <row r="20" spans="1:8" x14ac:dyDescent="0.2">
      <c r="A20" s="62" t="s">
        <v>17</v>
      </c>
      <c r="B20" s="8" t="s">
        <v>8</v>
      </c>
      <c r="C20" s="9">
        <v>36</v>
      </c>
      <c r="D20" s="9">
        <v>36</v>
      </c>
      <c r="E20" s="9">
        <v>38</v>
      </c>
      <c r="F20" s="9">
        <v>46</v>
      </c>
      <c r="G20" s="9">
        <v>13</v>
      </c>
      <c r="H20" s="9">
        <v>15</v>
      </c>
    </row>
    <row r="21" spans="1:8" x14ac:dyDescent="0.2">
      <c r="A21" s="62"/>
      <c r="B21" s="10" t="s">
        <v>15</v>
      </c>
      <c r="C21" s="11">
        <f t="shared" ref="C21:D21" si="3">SUM(C16:C20)</f>
        <v>4895</v>
      </c>
      <c r="D21" s="11">
        <f t="shared" si="3"/>
        <v>4847</v>
      </c>
      <c r="E21" s="11">
        <f t="shared" ref="E21:F21" si="4">SUM(E16:E20)</f>
        <v>4677</v>
      </c>
      <c r="F21" s="11">
        <f t="shared" si="4"/>
        <v>5366</v>
      </c>
      <c r="G21" s="11">
        <f t="shared" ref="G21:H21" si="5">SUM(G16:G20)</f>
        <v>2271</v>
      </c>
      <c r="H21" s="11">
        <f t="shared" si="5"/>
        <v>2722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16</v>
      </c>
      <c r="C23" s="60">
        <f>D21/C21</f>
        <v>0.99019407558733397</v>
      </c>
      <c r="D23" s="61"/>
      <c r="E23" s="60">
        <f>F21/E21</f>
        <v>1.147316655976053</v>
      </c>
      <c r="F23" s="61"/>
      <c r="G23" s="60">
        <f>H21/G21</f>
        <v>1.1985909291061208</v>
      </c>
      <c r="H23" s="61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62" t="s">
        <v>21</v>
      </c>
      <c r="B25" s="8" t="s">
        <v>4</v>
      </c>
      <c r="C25" s="9">
        <v>1328</v>
      </c>
      <c r="D25" s="9">
        <v>1401</v>
      </c>
      <c r="E25" s="9">
        <v>1487</v>
      </c>
      <c r="F25" s="9">
        <v>1345</v>
      </c>
      <c r="G25" s="9">
        <v>647</v>
      </c>
      <c r="H25" s="9">
        <v>715</v>
      </c>
    </row>
    <row r="26" spans="1:8" x14ac:dyDescent="0.2">
      <c r="A26" s="62"/>
      <c r="B26" s="8" t="s">
        <v>5</v>
      </c>
      <c r="C26" s="9">
        <v>397</v>
      </c>
      <c r="D26" s="9">
        <v>508</v>
      </c>
      <c r="E26" s="9">
        <v>424</v>
      </c>
      <c r="F26" s="9">
        <v>538</v>
      </c>
      <c r="G26" s="9">
        <v>202</v>
      </c>
      <c r="H26" s="9">
        <v>284</v>
      </c>
    </row>
    <row r="27" spans="1:8" x14ac:dyDescent="0.2">
      <c r="A27" s="62"/>
      <c r="B27" s="8" t="s">
        <v>6</v>
      </c>
      <c r="C27" s="9">
        <v>229</v>
      </c>
      <c r="D27" s="9">
        <v>240</v>
      </c>
      <c r="E27" s="9">
        <v>184</v>
      </c>
      <c r="F27" s="9">
        <v>208</v>
      </c>
      <c r="G27" s="9">
        <v>101</v>
      </c>
      <c r="H27" s="9">
        <v>81</v>
      </c>
    </row>
    <row r="28" spans="1:8" x14ac:dyDescent="0.2">
      <c r="A28" s="62"/>
      <c r="B28" s="8" t="s">
        <v>14</v>
      </c>
      <c r="C28" s="9">
        <v>75</v>
      </c>
      <c r="D28" s="9">
        <v>60</v>
      </c>
      <c r="E28" s="9">
        <v>82</v>
      </c>
      <c r="F28" s="9">
        <v>98</v>
      </c>
      <c r="G28" s="9">
        <v>29</v>
      </c>
      <c r="H28" s="9">
        <v>43</v>
      </c>
    </row>
    <row r="29" spans="1:8" x14ac:dyDescent="0.2">
      <c r="A29" s="62"/>
      <c r="B29" s="8" t="s">
        <v>8</v>
      </c>
      <c r="C29" s="9">
        <v>23</v>
      </c>
      <c r="D29" s="9">
        <v>16</v>
      </c>
      <c r="E29" s="9">
        <v>25</v>
      </c>
      <c r="F29" s="9">
        <v>18</v>
      </c>
      <c r="G29" s="9">
        <v>14</v>
      </c>
      <c r="H29" s="9">
        <v>15</v>
      </c>
    </row>
    <row r="30" spans="1:8" x14ac:dyDescent="0.2">
      <c r="A30" s="62"/>
      <c r="B30" s="10" t="s">
        <v>15</v>
      </c>
      <c r="C30" s="11">
        <f t="shared" ref="C30:D30" si="6">SUM(C25:C29)</f>
        <v>2052</v>
      </c>
      <c r="D30" s="11">
        <f t="shared" si="6"/>
        <v>2225</v>
      </c>
      <c r="E30" s="11">
        <f t="shared" ref="E30:F30" si="7">SUM(E25:E29)</f>
        <v>2202</v>
      </c>
      <c r="F30" s="11">
        <f t="shared" si="7"/>
        <v>2207</v>
      </c>
      <c r="G30" s="11">
        <f t="shared" ref="G30:H30" si="8">SUM(G25:G29)</f>
        <v>993</v>
      </c>
      <c r="H30" s="11">
        <f t="shared" si="8"/>
        <v>1138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16</v>
      </c>
      <c r="C32" s="60">
        <f>D30/C30</f>
        <v>1.084307992202729</v>
      </c>
      <c r="D32" s="61"/>
      <c r="E32" s="60">
        <f>F30/E30</f>
        <v>1.0022706630336058</v>
      </c>
      <c r="F32" s="61"/>
      <c r="G32" s="60">
        <f>H30/G30</f>
        <v>1.1460221550855991</v>
      </c>
      <c r="H32" s="61"/>
    </row>
    <row r="33" spans="1:8" x14ac:dyDescent="0.2">
      <c r="C33" s="17"/>
      <c r="D33" s="17"/>
      <c r="E33" s="17"/>
      <c r="F33" s="17"/>
      <c r="G33" s="17"/>
      <c r="H33" s="17"/>
    </row>
    <row r="34" spans="1:8" x14ac:dyDescent="0.2">
      <c r="A34" s="62" t="s">
        <v>22</v>
      </c>
      <c r="B34" s="8" t="s">
        <v>4</v>
      </c>
      <c r="C34" s="9">
        <v>5343</v>
      </c>
      <c r="D34" s="9">
        <v>5694</v>
      </c>
      <c r="E34" s="9">
        <v>4922</v>
      </c>
      <c r="F34" s="9">
        <v>5175</v>
      </c>
      <c r="G34" s="9">
        <v>2176</v>
      </c>
      <c r="H34" s="9">
        <v>2468</v>
      </c>
    </row>
    <row r="35" spans="1:8" x14ac:dyDescent="0.2">
      <c r="A35" s="62" t="s">
        <v>18</v>
      </c>
      <c r="B35" s="8" t="s">
        <v>5</v>
      </c>
      <c r="C35" s="9">
        <v>733</v>
      </c>
      <c r="D35" s="9">
        <v>505</v>
      </c>
      <c r="E35" s="9">
        <v>822</v>
      </c>
      <c r="F35" s="9">
        <v>604</v>
      </c>
      <c r="G35" s="9">
        <v>403</v>
      </c>
      <c r="H35" s="9">
        <v>380</v>
      </c>
    </row>
    <row r="36" spans="1:8" x14ac:dyDescent="0.2">
      <c r="A36" s="62" t="s">
        <v>18</v>
      </c>
      <c r="B36" s="8" t="s">
        <v>6</v>
      </c>
      <c r="C36" s="9">
        <v>477</v>
      </c>
      <c r="D36" s="9">
        <v>530</v>
      </c>
      <c r="E36" s="9">
        <v>349</v>
      </c>
      <c r="F36" s="9">
        <v>382</v>
      </c>
      <c r="G36" s="9">
        <v>178</v>
      </c>
      <c r="H36" s="9">
        <v>181</v>
      </c>
    </row>
    <row r="37" spans="1:8" x14ac:dyDescent="0.2">
      <c r="A37" s="62" t="s">
        <v>18</v>
      </c>
      <c r="B37" s="8" t="s">
        <v>14</v>
      </c>
      <c r="C37" s="9">
        <v>262</v>
      </c>
      <c r="D37" s="9">
        <v>215</v>
      </c>
      <c r="E37" s="9">
        <v>174</v>
      </c>
      <c r="F37" s="9">
        <v>272</v>
      </c>
      <c r="G37" s="9">
        <v>84</v>
      </c>
      <c r="H37" s="9">
        <v>131</v>
      </c>
    </row>
    <row r="38" spans="1:8" x14ac:dyDescent="0.2">
      <c r="A38" s="62" t="s">
        <v>18</v>
      </c>
      <c r="B38" s="8" t="s">
        <v>8</v>
      </c>
      <c r="C38" s="9">
        <v>50</v>
      </c>
      <c r="D38" s="9">
        <v>43</v>
      </c>
      <c r="E38" s="9">
        <v>66</v>
      </c>
      <c r="F38" s="9">
        <v>66</v>
      </c>
      <c r="G38" s="9">
        <v>25</v>
      </c>
      <c r="H38" s="9">
        <v>30</v>
      </c>
    </row>
    <row r="39" spans="1:8" x14ac:dyDescent="0.2">
      <c r="A39" s="62"/>
      <c r="B39" s="10" t="s">
        <v>15</v>
      </c>
      <c r="C39" s="11">
        <f t="shared" ref="C39:D39" si="9">SUM(C34:C38)</f>
        <v>6865</v>
      </c>
      <c r="D39" s="11">
        <f t="shared" si="9"/>
        <v>6987</v>
      </c>
      <c r="E39" s="11">
        <f t="shared" ref="E39:F39" si="10">SUM(E34:E38)</f>
        <v>6333</v>
      </c>
      <c r="F39" s="11">
        <f t="shared" si="10"/>
        <v>6499</v>
      </c>
      <c r="G39" s="11">
        <f t="shared" ref="G39:H39" si="11">SUM(G34:G38)</f>
        <v>2866</v>
      </c>
      <c r="H39" s="11">
        <f t="shared" si="11"/>
        <v>3190</v>
      </c>
    </row>
    <row r="40" spans="1:8" ht="7.15" customHeight="1" x14ac:dyDescent="0.2">
      <c r="A40" s="12"/>
      <c r="B40" s="13"/>
      <c r="C40" s="14"/>
      <c r="D40" s="14"/>
      <c r="E40" s="14"/>
      <c r="F40" s="14"/>
      <c r="G40" s="14"/>
      <c r="H40" s="14"/>
    </row>
    <row r="41" spans="1:8" x14ac:dyDescent="0.2">
      <c r="A41" s="12"/>
      <c r="B41" s="15" t="s">
        <v>16</v>
      </c>
      <c r="C41" s="60">
        <f>D39/C39</f>
        <v>1.0177713037144938</v>
      </c>
      <c r="D41" s="61"/>
      <c r="E41" s="60">
        <f>F39/E39</f>
        <v>1.0262119058897836</v>
      </c>
      <c r="F41" s="61"/>
      <c r="G41" s="60">
        <f>H39/G39</f>
        <v>1.113049546406141</v>
      </c>
      <c r="H41" s="61"/>
    </row>
    <row r="42" spans="1:8" x14ac:dyDescent="0.2">
      <c r="C42" s="17"/>
      <c r="D42" s="17"/>
      <c r="E42" s="17"/>
      <c r="F42" s="17"/>
      <c r="G42" s="17"/>
      <c r="H42" s="17"/>
    </row>
    <row r="43" spans="1:8" x14ac:dyDescent="0.2">
      <c r="A43" s="62" t="s">
        <v>23</v>
      </c>
      <c r="B43" s="8" t="s">
        <v>4</v>
      </c>
      <c r="C43" s="9">
        <v>2868</v>
      </c>
      <c r="D43" s="9">
        <v>2993</v>
      </c>
      <c r="E43" s="9">
        <v>2742</v>
      </c>
      <c r="F43" s="9">
        <v>2761</v>
      </c>
      <c r="G43" s="9">
        <v>1411</v>
      </c>
      <c r="H43" s="9">
        <v>1504</v>
      </c>
    </row>
    <row r="44" spans="1:8" x14ac:dyDescent="0.2">
      <c r="A44" s="62"/>
      <c r="B44" s="8" t="s">
        <v>5</v>
      </c>
      <c r="C44" s="9">
        <v>635</v>
      </c>
      <c r="D44" s="9">
        <v>1122</v>
      </c>
      <c r="E44" s="9">
        <v>660</v>
      </c>
      <c r="F44" s="9">
        <v>1029</v>
      </c>
      <c r="G44" s="9">
        <v>314</v>
      </c>
      <c r="H44" s="9">
        <v>474</v>
      </c>
    </row>
    <row r="45" spans="1:8" x14ac:dyDescent="0.2">
      <c r="A45" s="62"/>
      <c r="B45" s="8" t="s">
        <v>6</v>
      </c>
      <c r="C45" s="9">
        <v>391</v>
      </c>
      <c r="D45" s="9">
        <v>435</v>
      </c>
      <c r="E45" s="9">
        <v>365</v>
      </c>
      <c r="F45" s="9">
        <v>390</v>
      </c>
      <c r="G45" s="9">
        <v>178</v>
      </c>
      <c r="H45" s="9">
        <v>184</v>
      </c>
    </row>
    <row r="46" spans="1:8" x14ac:dyDescent="0.2">
      <c r="A46" s="62"/>
      <c r="B46" s="8" t="s">
        <v>14</v>
      </c>
      <c r="C46" s="9">
        <v>182</v>
      </c>
      <c r="D46" s="9">
        <v>165</v>
      </c>
      <c r="E46" s="9">
        <v>177</v>
      </c>
      <c r="F46" s="9">
        <v>200</v>
      </c>
      <c r="G46" s="9">
        <v>74</v>
      </c>
      <c r="H46" s="9">
        <v>106</v>
      </c>
    </row>
    <row r="47" spans="1:8" x14ac:dyDescent="0.2">
      <c r="A47" s="62"/>
      <c r="B47" s="8" t="s">
        <v>8</v>
      </c>
      <c r="C47" s="9">
        <v>34</v>
      </c>
      <c r="D47" s="9">
        <v>38</v>
      </c>
      <c r="E47" s="9">
        <v>28</v>
      </c>
      <c r="F47" s="9">
        <v>33</v>
      </c>
      <c r="G47" s="9">
        <v>18</v>
      </c>
      <c r="H47" s="9">
        <v>15</v>
      </c>
    </row>
    <row r="48" spans="1:8" x14ac:dyDescent="0.2">
      <c r="A48" s="62"/>
      <c r="B48" s="10" t="s">
        <v>15</v>
      </c>
      <c r="C48" s="11">
        <f t="shared" ref="C48:D48" si="12">SUM(C43:C47)</f>
        <v>4110</v>
      </c>
      <c r="D48" s="11">
        <f t="shared" si="12"/>
        <v>4753</v>
      </c>
      <c r="E48" s="11">
        <f t="shared" ref="E48:F48" si="13">SUM(E43:E47)</f>
        <v>3972</v>
      </c>
      <c r="F48" s="11">
        <f t="shared" si="13"/>
        <v>4413</v>
      </c>
      <c r="G48" s="11">
        <f t="shared" ref="G48:H48" si="14">SUM(G43:G47)</f>
        <v>1995</v>
      </c>
      <c r="H48" s="11">
        <f t="shared" si="14"/>
        <v>2283</v>
      </c>
    </row>
    <row r="49" spans="1:8" ht="7.15" customHeight="1" x14ac:dyDescent="0.2">
      <c r="A49" s="12"/>
      <c r="B49" s="13"/>
      <c r="C49" s="14"/>
      <c r="D49" s="14"/>
      <c r="E49" s="14"/>
      <c r="F49" s="14"/>
      <c r="G49" s="14"/>
      <c r="H49" s="14"/>
    </row>
    <row r="50" spans="1:8" x14ac:dyDescent="0.2">
      <c r="A50" s="12"/>
      <c r="B50" s="15" t="s">
        <v>16</v>
      </c>
      <c r="C50" s="60">
        <f>D48/C48</f>
        <v>1.156447688564477</v>
      </c>
      <c r="D50" s="61"/>
      <c r="E50" s="60">
        <f>F48/E48</f>
        <v>1.1110271903323263</v>
      </c>
      <c r="F50" s="61"/>
      <c r="G50" s="60">
        <f>H48/G48</f>
        <v>1.1443609022556391</v>
      </c>
      <c r="H50" s="61"/>
    </row>
    <row r="51" spans="1:8" x14ac:dyDescent="0.2">
      <c r="C51" s="17"/>
      <c r="D51" s="17"/>
      <c r="E51" s="17"/>
      <c r="F51" s="17"/>
      <c r="G51" s="17"/>
      <c r="H51" s="17"/>
    </row>
    <row r="52" spans="1:8" x14ac:dyDescent="0.2">
      <c r="A52" s="62" t="s">
        <v>24</v>
      </c>
      <c r="B52" s="8" t="s">
        <v>4</v>
      </c>
      <c r="C52" s="9">
        <v>4048</v>
      </c>
      <c r="D52" s="9">
        <v>3973</v>
      </c>
      <c r="E52" s="9">
        <v>3701</v>
      </c>
      <c r="F52" s="9">
        <v>4113</v>
      </c>
      <c r="G52" s="9">
        <v>1779</v>
      </c>
      <c r="H52" s="9">
        <v>1951</v>
      </c>
    </row>
    <row r="53" spans="1:8" x14ac:dyDescent="0.2">
      <c r="A53" s="62"/>
      <c r="B53" s="8" t="s">
        <v>5</v>
      </c>
      <c r="C53" s="9">
        <v>840</v>
      </c>
      <c r="D53" s="9">
        <v>1251</v>
      </c>
      <c r="E53" s="9">
        <v>846</v>
      </c>
      <c r="F53" s="9">
        <v>1213</v>
      </c>
      <c r="G53" s="9">
        <v>359</v>
      </c>
      <c r="H53" s="9">
        <v>652</v>
      </c>
    </row>
    <row r="54" spans="1:8" x14ac:dyDescent="0.2">
      <c r="A54" s="62"/>
      <c r="B54" s="8" t="s">
        <v>6</v>
      </c>
      <c r="C54" s="9">
        <v>576</v>
      </c>
      <c r="D54" s="9">
        <v>669</v>
      </c>
      <c r="E54" s="9">
        <v>536</v>
      </c>
      <c r="F54" s="9">
        <v>629</v>
      </c>
      <c r="G54" s="9">
        <v>270</v>
      </c>
      <c r="H54" s="9">
        <v>267</v>
      </c>
    </row>
    <row r="55" spans="1:8" x14ac:dyDescent="0.2">
      <c r="A55" s="62"/>
      <c r="B55" s="8" t="s">
        <v>14</v>
      </c>
      <c r="C55" s="9">
        <v>206</v>
      </c>
      <c r="D55" s="9">
        <v>121</v>
      </c>
      <c r="E55" s="9">
        <v>206</v>
      </c>
      <c r="F55" s="9">
        <v>213</v>
      </c>
      <c r="G55" s="9">
        <v>92</v>
      </c>
      <c r="H55" s="9">
        <v>69</v>
      </c>
    </row>
    <row r="56" spans="1:8" x14ac:dyDescent="0.2">
      <c r="A56" s="62"/>
      <c r="B56" s="8" t="s">
        <v>8</v>
      </c>
      <c r="C56" s="9">
        <v>66</v>
      </c>
      <c r="D56" s="9">
        <v>60</v>
      </c>
      <c r="E56" s="9">
        <v>85</v>
      </c>
      <c r="F56" s="9">
        <v>68</v>
      </c>
      <c r="G56" s="9">
        <v>58</v>
      </c>
      <c r="H56" s="9">
        <v>43</v>
      </c>
    </row>
    <row r="57" spans="1:8" x14ac:dyDescent="0.2">
      <c r="A57" s="62"/>
      <c r="B57" s="10" t="s">
        <v>15</v>
      </c>
      <c r="C57" s="11">
        <f t="shared" ref="C57:D57" si="15">SUM(C52:C56)</f>
        <v>5736</v>
      </c>
      <c r="D57" s="11">
        <f t="shared" si="15"/>
        <v>6074</v>
      </c>
      <c r="E57" s="11">
        <f t="shared" ref="E57:F57" si="16">SUM(E52:E56)</f>
        <v>5374</v>
      </c>
      <c r="F57" s="11">
        <f t="shared" si="16"/>
        <v>6236</v>
      </c>
      <c r="G57" s="11">
        <f t="shared" ref="G57:H57" si="17">SUM(G52:G56)</f>
        <v>2558</v>
      </c>
      <c r="H57" s="11">
        <f t="shared" si="17"/>
        <v>2982</v>
      </c>
    </row>
    <row r="58" spans="1:8" ht="7.15" customHeight="1" x14ac:dyDescent="0.2">
      <c r="A58" s="12"/>
      <c r="B58" s="13"/>
      <c r="C58" s="14"/>
      <c r="D58" s="14"/>
      <c r="E58" s="14"/>
      <c r="F58" s="14"/>
      <c r="G58" s="14"/>
      <c r="H58" s="14"/>
    </row>
    <row r="59" spans="1:8" x14ac:dyDescent="0.2">
      <c r="A59" s="12"/>
      <c r="B59" s="15" t="s">
        <v>16</v>
      </c>
      <c r="C59" s="60">
        <f>D57/C57</f>
        <v>1.058926080892608</v>
      </c>
      <c r="D59" s="61"/>
      <c r="E59" s="60">
        <f>F57/E57</f>
        <v>1.1604019352437662</v>
      </c>
      <c r="F59" s="61"/>
      <c r="G59" s="60">
        <f>H57/G57</f>
        <v>1.1657544956997654</v>
      </c>
      <c r="H59" s="61"/>
    </row>
    <row r="61" spans="1:8" x14ac:dyDescent="0.2">
      <c r="A61" s="62" t="s">
        <v>25</v>
      </c>
      <c r="B61" s="8" t="s">
        <v>4</v>
      </c>
      <c r="C61" s="9">
        <v>3224</v>
      </c>
      <c r="D61" s="9">
        <v>3474</v>
      </c>
      <c r="E61" s="9">
        <v>3280</v>
      </c>
      <c r="F61" s="9">
        <v>3733</v>
      </c>
      <c r="G61" s="9">
        <v>1570</v>
      </c>
      <c r="H61" s="9">
        <v>1894</v>
      </c>
    </row>
    <row r="62" spans="1:8" x14ac:dyDescent="0.2">
      <c r="A62" s="62"/>
      <c r="B62" s="8" t="s">
        <v>5</v>
      </c>
      <c r="C62" s="9">
        <v>768</v>
      </c>
      <c r="D62" s="9">
        <v>491</v>
      </c>
      <c r="E62" s="9">
        <v>831</v>
      </c>
      <c r="F62" s="9">
        <v>861</v>
      </c>
      <c r="G62" s="9">
        <v>335</v>
      </c>
      <c r="H62" s="9">
        <v>959</v>
      </c>
    </row>
    <row r="63" spans="1:8" x14ac:dyDescent="0.2">
      <c r="A63" s="62"/>
      <c r="B63" s="8" t="s">
        <v>6</v>
      </c>
      <c r="C63" s="9">
        <v>521</v>
      </c>
      <c r="D63" s="9">
        <v>549</v>
      </c>
      <c r="E63" s="9">
        <v>432</v>
      </c>
      <c r="F63" s="9">
        <v>365</v>
      </c>
      <c r="G63" s="9">
        <v>222</v>
      </c>
      <c r="H63" s="9">
        <v>147</v>
      </c>
    </row>
    <row r="64" spans="1:8" x14ac:dyDescent="0.2">
      <c r="A64" s="62"/>
      <c r="B64" s="8" t="s">
        <v>14</v>
      </c>
      <c r="C64" s="9">
        <v>176</v>
      </c>
      <c r="D64" s="9">
        <v>279</v>
      </c>
      <c r="E64" s="9">
        <v>120</v>
      </c>
      <c r="F64" s="9">
        <v>220</v>
      </c>
      <c r="G64" s="9">
        <v>57</v>
      </c>
      <c r="H64" s="9">
        <v>111</v>
      </c>
    </row>
    <row r="65" spans="1:8" x14ac:dyDescent="0.2">
      <c r="A65" s="62"/>
      <c r="B65" s="8" t="s">
        <v>8</v>
      </c>
      <c r="C65" s="9">
        <v>54</v>
      </c>
      <c r="D65" s="9">
        <v>60</v>
      </c>
      <c r="E65" s="9">
        <v>41</v>
      </c>
      <c r="F65" s="9">
        <v>48</v>
      </c>
      <c r="G65" s="9">
        <v>57</v>
      </c>
      <c r="H65" s="9">
        <v>24</v>
      </c>
    </row>
    <row r="66" spans="1:8" x14ac:dyDescent="0.2">
      <c r="A66" s="62"/>
      <c r="B66" s="10" t="s">
        <v>15</v>
      </c>
      <c r="C66" s="11">
        <f t="shared" ref="C66:D66" si="18">SUM(C61:C65)</f>
        <v>4743</v>
      </c>
      <c r="D66" s="11">
        <f t="shared" si="18"/>
        <v>4853</v>
      </c>
      <c r="E66" s="11">
        <f t="shared" ref="E66:F66" si="19">SUM(E61:E65)</f>
        <v>4704</v>
      </c>
      <c r="F66" s="11">
        <f t="shared" si="19"/>
        <v>5227</v>
      </c>
      <c r="G66" s="11">
        <f t="shared" ref="G66:H66" si="20">SUM(G61:G65)</f>
        <v>2241</v>
      </c>
      <c r="H66" s="11">
        <f t="shared" si="20"/>
        <v>3135</v>
      </c>
    </row>
    <row r="67" spans="1:8" ht="7.15" customHeight="1" x14ac:dyDescent="0.2">
      <c r="A67" s="12"/>
      <c r="B67" s="13"/>
      <c r="C67" s="14"/>
      <c r="D67" s="14"/>
      <c r="E67" s="14"/>
      <c r="F67" s="14"/>
      <c r="G67" s="14"/>
      <c r="H67" s="14"/>
    </row>
    <row r="68" spans="1:8" x14ac:dyDescent="0.2">
      <c r="A68" s="12"/>
      <c r="B68" s="15" t="s">
        <v>16</v>
      </c>
      <c r="C68" s="60">
        <f>D66/C66</f>
        <v>1.023192072527936</v>
      </c>
      <c r="D68" s="61"/>
      <c r="E68" s="60">
        <f>F66/E66</f>
        <v>1.1111819727891157</v>
      </c>
      <c r="F68" s="61"/>
      <c r="G68" s="60">
        <f>H66/G66</f>
        <v>1.3989290495314592</v>
      </c>
      <c r="H68" s="61"/>
    </row>
    <row r="69" spans="1:8" ht="48" customHeight="1" x14ac:dyDescent="0.2">
      <c r="A69" s="39" t="s">
        <v>48</v>
      </c>
    </row>
    <row r="70" spans="1:8" x14ac:dyDescent="0.2">
      <c r="A70" s="41" t="s">
        <v>36</v>
      </c>
    </row>
  </sheetData>
  <mergeCells count="28">
    <mergeCell ref="A61:A66"/>
    <mergeCell ref="C68:D68"/>
    <mergeCell ref="A43:A48"/>
    <mergeCell ref="C50:D50"/>
    <mergeCell ref="A52:A57"/>
    <mergeCell ref="C59:D59"/>
    <mergeCell ref="C41:D41"/>
    <mergeCell ref="A7:A12"/>
    <mergeCell ref="C14:D14"/>
    <mergeCell ref="A16:A21"/>
    <mergeCell ref="C23:D23"/>
    <mergeCell ref="A25:A30"/>
    <mergeCell ref="C32:D32"/>
    <mergeCell ref="A34:A39"/>
    <mergeCell ref="E59:F59"/>
    <mergeCell ref="E68:F68"/>
    <mergeCell ref="E14:F14"/>
    <mergeCell ref="E23:F23"/>
    <mergeCell ref="E32:F32"/>
    <mergeCell ref="E41:F41"/>
    <mergeCell ref="E50:F50"/>
    <mergeCell ref="G59:H59"/>
    <mergeCell ref="G68:H68"/>
    <mergeCell ref="G14:H14"/>
    <mergeCell ref="G23:H23"/>
    <mergeCell ref="G32:H32"/>
    <mergeCell ref="G41:H41"/>
    <mergeCell ref="G50:H50"/>
  </mergeCells>
  <conditionalFormatting sqref="C14:D14">
    <cfRule type="cellIs" dxfId="55" priority="65" operator="greaterThan">
      <formula>1</formula>
    </cfRule>
    <cfRule type="cellIs" dxfId="54" priority="66" operator="lessThan">
      <formula>1</formula>
    </cfRule>
  </conditionalFormatting>
  <conditionalFormatting sqref="C23:D23">
    <cfRule type="cellIs" dxfId="53" priority="59" operator="greaterThan">
      <formula>1</formula>
    </cfRule>
    <cfRule type="cellIs" dxfId="52" priority="60" operator="lessThan">
      <formula>1</formula>
    </cfRule>
  </conditionalFormatting>
  <conditionalFormatting sqref="C32:D32">
    <cfRule type="cellIs" dxfId="51" priority="53" operator="greaterThan">
      <formula>1</formula>
    </cfRule>
    <cfRule type="cellIs" dxfId="50" priority="54" operator="lessThan">
      <formula>1</formula>
    </cfRule>
  </conditionalFormatting>
  <conditionalFormatting sqref="C41:D41">
    <cfRule type="cellIs" dxfId="49" priority="47" operator="greaterThan">
      <formula>1</formula>
    </cfRule>
    <cfRule type="cellIs" dxfId="48" priority="48" operator="lessThan">
      <formula>1</formula>
    </cfRule>
  </conditionalFormatting>
  <conditionalFormatting sqref="C50:D50">
    <cfRule type="cellIs" dxfId="47" priority="41" operator="greaterThan">
      <formula>1</formula>
    </cfRule>
    <cfRule type="cellIs" dxfId="46" priority="42" operator="lessThan">
      <formula>1</formula>
    </cfRule>
  </conditionalFormatting>
  <conditionalFormatting sqref="C59:D59">
    <cfRule type="cellIs" dxfId="45" priority="35" operator="greaterThan">
      <formula>1</formula>
    </cfRule>
    <cfRule type="cellIs" dxfId="44" priority="36" operator="lessThan">
      <formula>1</formula>
    </cfRule>
  </conditionalFormatting>
  <conditionalFormatting sqref="C68:D68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E14:F14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E23:F23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E32:F32">
    <cfRule type="cellIs" dxfId="37" priority="23" operator="greaterThan">
      <formula>1</formula>
    </cfRule>
    <cfRule type="cellIs" dxfId="36" priority="24" operator="lessThan">
      <formula>1</formula>
    </cfRule>
  </conditionalFormatting>
  <conditionalFormatting sqref="E41:F41">
    <cfRule type="cellIs" dxfId="35" priority="21" operator="greaterThan">
      <formula>1</formula>
    </cfRule>
    <cfRule type="cellIs" dxfId="34" priority="22" operator="lessThan">
      <formula>1</formula>
    </cfRule>
  </conditionalFormatting>
  <conditionalFormatting sqref="E50:F50">
    <cfRule type="cellIs" dxfId="33" priority="19" operator="greaterThan">
      <formula>1</formula>
    </cfRule>
    <cfRule type="cellIs" dxfId="32" priority="20" operator="lessThan">
      <formula>1</formula>
    </cfRule>
  </conditionalFormatting>
  <conditionalFormatting sqref="E59:F59">
    <cfRule type="cellIs" dxfId="31" priority="17" operator="greaterThan">
      <formula>1</formula>
    </cfRule>
    <cfRule type="cellIs" dxfId="30" priority="18" operator="lessThan">
      <formula>1</formula>
    </cfRule>
  </conditionalFormatting>
  <conditionalFormatting sqref="E68:F68">
    <cfRule type="cellIs" dxfId="29" priority="15" operator="greaterThan">
      <formula>1</formula>
    </cfRule>
    <cfRule type="cellIs" dxfId="28" priority="16" operator="lessThan">
      <formula>1</formula>
    </cfRule>
  </conditionalFormatting>
  <conditionalFormatting sqref="G14:H14">
    <cfRule type="cellIs" dxfId="27" priority="13" operator="greaterThan">
      <formula>1</formula>
    </cfRule>
    <cfRule type="cellIs" dxfId="26" priority="14" operator="lessThan">
      <formula>1</formula>
    </cfRule>
  </conditionalFormatting>
  <conditionalFormatting sqref="G23:H23">
    <cfRule type="cellIs" dxfId="25" priority="11" operator="greaterThan">
      <formula>1</formula>
    </cfRule>
    <cfRule type="cellIs" dxfId="24" priority="12" operator="lessThan">
      <formula>1</formula>
    </cfRule>
  </conditionalFormatting>
  <conditionalFormatting sqref="G32:H32">
    <cfRule type="cellIs" dxfId="23" priority="9" operator="greaterThan">
      <formula>1</formula>
    </cfRule>
    <cfRule type="cellIs" dxfId="22" priority="10" operator="lessThan">
      <formula>1</formula>
    </cfRule>
  </conditionalFormatting>
  <conditionalFormatting sqref="G41:H41">
    <cfRule type="cellIs" dxfId="21" priority="7" operator="greaterThan">
      <formula>1</formula>
    </cfRule>
    <cfRule type="cellIs" dxfId="20" priority="8" operator="lessThan">
      <formula>1</formula>
    </cfRule>
  </conditionalFormatting>
  <conditionalFormatting sqref="G50:H50">
    <cfRule type="cellIs" dxfId="19" priority="5" operator="greaterThan">
      <formula>1</formula>
    </cfRule>
    <cfRule type="cellIs" dxfId="18" priority="6" operator="lessThan">
      <formula>1</formula>
    </cfRule>
  </conditionalFormatting>
  <conditionalFormatting sqref="G59:H59">
    <cfRule type="cellIs" dxfId="17" priority="3" operator="greaterThan">
      <formula>1</formula>
    </cfRule>
    <cfRule type="cellIs" dxfId="16" priority="4" operator="lessThan">
      <formula>1</formula>
    </cfRule>
  </conditionalFormatting>
  <conditionalFormatting sqref="G68:H68">
    <cfRule type="cellIs" dxfId="15" priority="1" operator="greaterThan">
      <formula>1</formula>
    </cfRule>
    <cfRule type="cellIs" dxfId="14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zoomScaleNormal="100" workbookViewId="0">
      <selection activeCell="A4" sqref="A4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19</v>
      </c>
    </row>
    <row r="3" spans="1:8" x14ac:dyDescent="0.2">
      <c r="A3" s="4" t="s">
        <v>2</v>
      </c>
      <c r="B3" s="5"/>
      <c r="E3" s="2"/>
    </row>
    <row r="4" spans="1:8" x14ac:dyDescent="0.2">
      <c r="A4" s="40" t="s">
        <v>47</v>
      </c>
      <c r="B4" s="5"/>
      <c r="E4" s="2"/>
    </row>
    <row r="5" spans="1:8" s="5" customFormat="1" x14ac:dyDescent="0.2">
      <c r="A5" s="4"/>
      <c r="E5" s="20"/>
    </row>
    <row r="6" spans="1:8" ht="44.25" customHeight="1" x14ac:dyDescent="0.2">
      <c r="A6" s="6" t="s">
        <v>3</v>
      </c>
      <c r="B6" s="6" t="s">
        <v>12</v>
      </c>
      <c r="C6" s="34" t="s">
        <v>42</v>
      </c>
      <c r="D6" s="21" t="s">
        <v>43</v>
      </c>
      <c r="E6" s="22"/>
      <c r="F6" s="32" t="s">
        <v>27</v>
      </c>
    </row>
    <row r="7" spans="1:8" s="28" customFormat="1" ht="27" customHeight="1" x14ac:dyDescent="0.2">
      <c r="A7" s="23" t="s">
        <v>20</v>
      </c>
      <c r="B7" s="24" t="s">
        <v>15</v>
      </c>
      <c r="C7" s="35">
        <v>1152</v>
      </c>
      <c r="D7" s="25">
        <v>952</v>
      </c>
      <c r="E7" s="26"/>
      <c r="F7" s="27">
        <f>(D7-C7)/C7</f>
        <v>-0.1736111111111111</v>
      </c>
      <c r="H7" s="38"/>
    </row>
    <row r="8" spans="1:8" ht="14.45" customHeight="1" x14ac:dyDescent="0.2">
      <c r="A8" s="29"/>
      <c r="B8" s="13"/>
      <c r="C8" s="36"/>
      <c r="D8" s="30"/>
      <c r="E8" s="30"/>
      <c r="F8" s="31"/>
      <c r="H8" s="38"/>
    </row>
    <row r="9" spans="1:8" ht="27" customHeight="1" x14ac:dyDescent="0.2">
      <c r="A9" s="23" t="s">
        <v>26</v>
      </c>
      <c r="B9" s="24" t="s">
        <v>15</v>
      </c>
      <c r="C9" s="35">
        <v>6756</v>
      </c>
      <c r="D9" s="25">
        <v>6160</v>
      </c>
      <c r="E9" s="26"/>
      <c r="F9" s="27">
        <f>(D9-C9)/C9</f>
        <v>-8.8217880402605087E-2</v>
      </c>
      <c r="H9" s="38"/>
    </row>
    <row r="10" spans="1:8" ht="12.75" customHeight="1" x14ac:dyDescent="0.2">
      <c r="C10" s="37"/>
      <c r="D10" s="17"/>
      <c r="E10" s="14"/>
      <c r="F10" s="17"/>
      <c r="H10" s="38"/>
    </row>
    <row r="11" spans="1:8" s="28" customFormat="1" ht="27" customHeight="1" x14ac:dyDescent="0.2">
      <c r="A11" s="23" t="s">
        <v>21</v>
      </c>
      <c r="B11" s="24" t="s">
        <v>15</v>
      </c>
      <c r="C11" s="35">
        <v>2251</v>
      </c>
      <c r="D11" s="25">
        <v>2163</v>
      </c>
      <c r="E11" s="26"/>
      <c r="F11" s="27">
        <f>(D11-C11)/C11</f>
        <v>-3.909373611728121E-2</v>
      </c>
      <c r="H11" s="38"/>
    </row>
    <row r="12" spans="1:8" x14ac:dyDescent="0.2">
      <c r="C12" s="37"/>
      <c r="D12" s="17"/>
      <c r="E12" s="14"/>
      <c r="H12" s="38"/>
    </row>
    <row r="13" spans="1:8" s="28" customFormat="1" ht="27" customHeight="1" x14ac:dyDescent="0.2">
      <c r="A13" s="23" t="s">
        <v>22</v>
      </c>
      <c r="B13" s="24" t="s">
        <v>15</v>
      </c>
      <c r="C13" s="35">
        <v>7526</v>
      </c>
      <c r="D13" s="25">
        <v>7597</v>
      </c>
      <c r="E13" s="26"/>
      <c r="F13" s="27">
        <f>(D13-C13)/C13</f>
        <v>9.433962264150943E-3</v>
      </c>
      <c r="H13" s="38"/>
    </row>
    <row r="14" spans="1:8" x14ac:dyDescent="0.2">
      <c r="C14" s="37"/>
      <c r="D14" s="17"/>
      <c r="E14" s="14"/>
    </row>
    <row r="15" spans="1:8" s="28" customFormat="1" ht="27" customHeight="1" x14ac:dyDescent="0.2">
      <c r="A15" s="23" t="s">
        <v>23</v>
      </c>
      <c r="B15" s="24" t="s">
        <v>15</v>
      </c>
      <c r="C15" s="35">
        <v>4910</v>
      </c>
      <c r="D15" s="25">
        <v>4067</v>
      </c>
      <c r="E15" s="26"/>
      <c r="F15" s="27">
        <f>(D15-C15)/C15</f>
        <v>-0.17169042769857434</v>
      </c>
    </row>
    <row r="16" spans="1:8" x14ac:dyDescent="0.2">
      <c r="C16" s="37"/>
      <c r="D16" s="17"/>
      <c r="E16" s="14"/>
    </row>
    <row r="17" spans="1:6" s="28" customFormat="1" ht="27" customHeight="1" x14ac:dyDescent="0.2">
      <c r="A17" s="23" t="s">
        <v>24</v>
      </c>
      <c r="B17" s="24" t="s">
        <v>15</v>
      </c>
      <c r="C17" s="35">
        <v>5673</v>
      </c>
      <c r="D17" s="25">
        <v>4610</v>
      </c>
      <c r="E17" s="26"/>
      <c r="F17" s="27">
        <f>(D17-C17)/C17</f>
        <v>-0.18737881191609379</v>
      </c>
    </row>
    <row r="18" spans="1:6" x14ac:dyDescent="0.2">
      <c r="C18" s="5"/>
    </row>
    <row r="19" spans="1:6" s="28" customFormat="1" ht="27" customHeight="1" x14ac:dyDescent="0.2">
      <c r="A19" s="23" t="s">
        <v>25</v>
      </c>
      <c r="B19" s="24" t="s">
        <v>15</v>
      </c>
      <c r="C19" s="35">
        <v>7337</v>
      </c>
      <c r="D19" s="25">
        <v>6311</v>
      </c>
      <c r="E19" s="26"/>
      <c r="F19" s="27">
        <f>(D19-C19)/C19</f>
        <v>-0.13983917132342918</v>
      </c>
    </row>
    <row r="20" spans="1:6" x14ac:dyDescent="0.2">
      <c r="A20" s="39" t="s">
        <v>48</v>
      </c>
    </row>
    <row r="21" spans="1:6" x14ac:dyDescent="0.2">
      <c r="A21" s="41" t="s">
        <v>36</v>
      </c>
    </row>
  </sheetData>
  <conditionalFormatting sqref="F7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9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1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9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tabSelected="1" workbookViewId="0">
      <selection activeCell="V17" sqref="V17"/>
    </sheetView>
  </sheetViews>
  <sheetFormatPr defaultColWidth="9.140625" defaultRowHeight="12.75" x14ac:dyDescent="0.2"/>
  <cols>
    <col min="1" max="1" width="15.28515625" style="58" customWidth="1"/>
    <col min="2" max="2" width="40.140625" style="43" customWidth="1"/>
    <col min="3" max="3" width="11" style="43" customWidth="1"/>
    <col min="4" max="5" width="9.140625" style="43"/>
    <col min="6" max="6" width="10.5703125" style="43" customWidth="1"/>
    <col min="7" max="12" width="9.140625" style="43"/>
    <col min="13" max="13" width="11.5703125" style="43" customWidth="1"/>
    <col min="14" max="14" width="10.7109375" style="43" bestFit="1" customWidth="1"/>
    <col min="15" max="16384" width="9.140625" style="43"/>
  </cols>
  <sheetData>
    <row r="1" spans="1:15" ht="15.75" x14ac:dyDescent="0.25">
      <c r="A1" s="42" t="s">
        <v>0</v>
      </c>
    </row>
    <row r="2" spans="1:15" ht="15" x14ac:dyDescent="0.25">
      <c r="A2" s="44" t="s">
        <v>1</v>
      </c>
    </row>
    <row r="3" spans="1:15" x14ac:dyDescent="0.2">
      <c r="A3" s="45" t="s">
        <v>2</v>
      </c>
      <c r="B3" s="46"/>
    </row>
    <row r="4" spans="1:15" x14ac:dyDescent="0.2">
      <c r="A4" s="40" t="s">
        <v>47</v>
      </c>
      <c r="B4" s="46"/>
    </row>
    <row r="6" spans="1:15" x14ac:dyDescent="0.2">
      <c r="A6" s="47" t="s">
        <v>3</v>
      </c>
      <c r="B6" s="47" t="s">
        <v>12</v>
      </c>
      <c r="C6" s="48" t="s">
        <v>41</v>
      </c>
      <c r="D6" s="48">
        <v>2008</v>
      </c>
      <c r="E6" s="48">
        <v>2009</v>
      </c>
      <c r="F6" s="48">
        <v>2010</v>
      </c>
      <c r="G6" s="48">
        <v>2011</v>
      </c>
      <c r="H6" s="48">
        <v>2012</v>
      </c>
      <c r="I6" s="48">
        <v>2013</v>
      </c>
      <c r="J6" s="48">
        <v>2014</v>
      </c>
      <c r="K6" s="48">
        <v>2015</v>
      </c>
      <c r="L6" s="48">
        <v>2016</v>
      </c>
      <c r="M6" s="48">
        <v>2017</v>
      </c>
      <c r="N6" s="49">
        <v>43281</v>
      </c>
      <c r="O6" s="50" t="s">
        <v>28</v>
      </c>
    </row>
    <row r="7" spans="1:15" ht="12.75" customHeight="1" x14ac:dyDescent="0.2">
      <c r="A7" s="63" t="s">
        <v>29</v>
      </c>
      <c r="B7" s="51" t="s">
        <v>4</v>
      </c>
      <c r="C7" s="52">
        <v>5</v>
      </c>
      <c r="D7" s="52">
        <v>3</v>
      </c>
      <c r="E7" s="52">
        <v>5</v>
      </c>
      <c r="F7" s="52">
        <v>1</v>
      </c>
      <c r="G7" s="52">
        <v>1</v>
      </c>
      <c r="H7" s="52"/>
      <c r="I7" s="52">
        <v>2</v>
      </c>
      <c r="J7" s="52">
        <v>4</v>
      </c>
      <c r="K7" s="52">
        <v>2</v>
      </c>
      <c r="L7" s="52">
        <v>12</v>
      </c>
      <c r="M7" s="52">
        <v>28</v>
      </c>
      <c r="N7" s="52">
        <v>76</v>
      </c>
      <c r="O7" s="52">
        <v>139</v>
      </c>
    </row>
    <row r="8" spans="1:15" x14ac:dyDescent="0.2">
      <c r="A8" s="64"/>
      <c r="B8" s="51" t="s">
        <v>5</v>
      </c>
      <c r="C8" s="52">
        <v>36</v>
      </c>
      <c r="D8" s="52">
        <v>16</v>
      </c>
      <c r="E8" s="52">
        <v>23</v>
      </c>
      <c r="F8" s="52">
        <v>24</v>
      </c>
      <c r="G8" s="52">
        <v>28</v>
      </c>
      <c r="H8" s="52">
        <v>41</v>
      </c>
      <c r="I8" s="52">
        <v>45</v>
      </c>
      <c r="J8" s="52">
        <v>69</v>
      </c>
      <c r="K8" s="52">
        <v>85</v>
      </c>
      <c r="L8" s="52">
        <v>92</v>
      </c>
      <c r="M8" s="52">
        <v>117</v>
      </c>
      <c r="N8" s="52">
        <v>72</v>
      </c>
      <c r="O8" s="52">
        <v>648</v>
      </c>
    </row>
    <row r="9" spans="1:15" x14ac:dyDescent="0.2">
      <c r="A9" s="64"/>
      <c r="B9" s="51" t="s">
        <v>6</v>
      </c>
      <c r="C9" s="52"/>
      <c r="D9" s="52"/>
      <c r="E9" s="52"/>
      <c r="F9" s="52"/>
      <c r="G9" s="52"/>
      <c r="H9" s="52"/>
      <c r="I9" s="52">
        <v>2</v>
      </c>
      <c r="J9" s="52">
        <v>2</v>
      </c>
      <c r="K9" s="52">
        <v>1</v>
      </c>
      <c r="L9" s="52"/>
      <c r="M9" s="52">
        <v>1</v>
      </c>
      <c r="N9" s="52">
        <v>8</v>
      </c>
      <c r="O9" s="52">
        <v>14</v>
      </c>
    </row>
    <row r="10" spans="1:15" x14ac:dyDescent="0.2">
      <c r="A10" s="64"/>
      <c r="B10" s="51" t="s">
        <v>7</v>
      </c>
      <c r="C10" s="52">
        <v>19</v>
      </c>
      <c r="D10" s="52">
        <v>5</v>
      </c>
      <c r="E10" s="52">
        <v>6</v>
      </c>
      <c r="F10" s="52">
        <v>13</v>
      </c>
      <c r="G10" s="52">
        <v>11</v>
      </c>
      <c r="H10" s="52">
        <v>9</v>
      </c>
      <c r="I10" s="52">
        <v>14</v>
      </c>
      <c r="J10" s="52">
        <v>14</v>
      </c>
      <c r="K10" s="52">
        <v>12</v>
      </c>
      <c r="L10" s="52">
        <v>18</v>
      </c>
      <c r="M10" s="52">
        <v>15</v>
      </c>
      <c r="N10" s="52">
        <v>9</v>
      </c>
      <c r="O10" s="52">
        <v>145</v>
      </c>
    </row>
    <row r="11" spans="1:15" x14ac:dyDescent="0.2">
      <c r="A11" s="64"/>
      <c r="B11" s="51" t="s">
        <v>8</v>
      </c>
      <c r="C11" s="52"/>
      <c r="D11" s="53"/>
      <c r="E11" s="53"/>
      <c r="F11" s="52"/>
      <c r="G11" s="52"/>
      <c r="H11" s="52"/>
      <c r="I11" s="52"/>
      <c r="J11" s="52"/>
      <c r="K11" s="52">
        <v>1</v>
      </c>
      <c r="L11" s="52">
        <v>1</v>
      </c>
      <c r="M11" s="52">
        <v>2</v>
      </c>
      <c r="N11" s="52">
        <v>2</v>
      </c>
      <c r="O11" s="52">
        <v>6</v>
      </c>
    </row>
    <row r="12" spans="1:15" x14ac:dyDescent="0.2">
      <c r="A12" s="64"/>
      <c r="B12" s="54" t="s">
        <v>9</v>
      </c>
      <c r="C12" s="55">
        <v>60</v>
      </c>
      <c r="D12" s="55">
        <v>24</v>
      </c>
      <c r="E12" s="55">
        <v>34</v>
      </c>
      <c r="F12" s="55">
        <v>38</v>
      </c>
      <c r="G12" s="55">
        <v>40</v>
      </c>
      <c r="H12" s="55">
        <v>50</v>
      </c>
      <c r="I12" s="55">
        <v>63</v>
      </c>
      <c r="J12" s="55">
        <v>89</v>
      </c>
      <c r="K12" s="55">
        <v>101</v>
      </c>
      <c r="L12" s="55">
        <v>123</v>
      </c>
      <c r="M12" s="55">
        <v>163</v>
      </c>
      <c r="N12" s="55">
        <v>167</v>
      </c>
      <c r="O12" s="55">
        <v>952</v>
      </c>
    </row>
    <row r="13" spans="1:15" x14ac:dyDescent="0.2">
      <c r="A13" s="65"/>
      <c r="B13" s="56" t="s">
        <v>10</v>
      </c>
      <c r="C13" s="57">
        <v>6.3025210084033598E-2</v>
      </c>
      <c r="D13" s="57">
        <v>2.5210084033613401E-2</v>
      </c>
      <c r="E13" s="57">
        <v>3.5714285714285698E-2</v>
      </c>
      <c r="F13" s="57">
        <v>3.9915966386554598E-2</v>
      </c>
      <c r="G13" s="57">
        <v>4.20168067226891E-2</v>
      </c>
      <c r="H13" s="57">
        <v>5.2521008403361297E-2</v>
      </c>
      <c r="I13" s="57">
        <v>6.6176470588235295E-2</v>
      </c>
      <c r="J13" s="57">
        <v>9.3487394957983194E-2</v>
      </c>
      <c r="K13" s="57">
        <v>0.10609243697479</v>
      </c>
      <c r="L13" s="57">
        <v>0.129201680672269</v>
      </c>
      <c r="M13" s="57">
        <v>0.17121848739495801</v>
      </c>
      <c r="N13" s="57">
        <v>0.17542016806722699</v>
      </c>
      <c r="O13" s="57">
        <v>1</v>
      </c>
    </row>
    <row r="14" spans="1:15" x14ac:dyDescent="0.2">
      <c r="C14" s="59"/>
      <c r="D14" s="59"/>
      <c r="E14" s="59"/>
      <c r="F14" s="59"/>
      <c r="G14" s="59"/>
    </row>
    <row r="15" spans="1:15" ht="12.75" customHeight="1" x14ac:dyDescent="0.2">
      <c r="A15" s="63" t="s">
        <v>30</v>
      </c>
      <c r="B15" s="51" t="s">
        <v>4</v>
      </c>
      <c r="C15" s="52">
        <v>8</v>
      </c>
      <c r="D15" s="52">
        <v>7</v>
      </c>
      <c r="E15" s="52">
        <v>14</v>
      </c>
      <c r="F15" s="52">
        <v>11</v>
      </c>
      <c r="G15" s="52">
        <v>9</v>
      </c>
      <c r="H15" s="52">
        <v>11</v>
      </c>
      <c r="I15" s="52">
        <v>21</v>
      </c>
      <c r="J15" s="52">
        <v>10</v>
      </c>
      <c r="K15" s="52">
        <v>23</v>
      </c>
      <c r="L15" s="52">
        <v>80</v>
      </c>
      <c r="M15" s="52">
        <v>179</v>
      </c>
      <c r="N15" s="52">
        <v>467</v>
      </c>
      <c r="O15" s="52">
        <v>840</v>
      </c>
    </row>
    <row r="16" spans="1:15" x14ac:dyDescent="0.2">
      <c r="A16" s="64"/>
      <c r="B16" s="51" t="s">
        <v>5</v>
      </c>
      <c r="C16" s="52">
        <v>102</v>
      </c>
      <c r="D16" s="52">
        <v>51</v>
      </c>
      <c r="E16" s="52">
        <v>84</v>
      </c>
      <c r="F16" s="52">
        <v>142</v>
      </c>
      <c r="G16" s="52">
        <v>239</v>
      </c>
      <c r="H16" s="52">
        <v>341</v>
      </c>
      <c r="I16" s="52">
        <v>368</v>
      </c>
      <c r="J16" s="52">
        <v>350</v>
      </c>
      <c r="K16" s="52">
        <v>404</v>
      </c>
      <c r="L16" s="52">
        <v>482</v>
      </c>
      <c r="M16" s="52">
        <v>641</v>
      </c>
      <c r="N16" s="52">
        <v>326</v>
      </c>
      <c r="O16" s="52">
        <v>3530</v>
      </c>
    </row>
    <row r="17" spans="1:15" x14ac:dyDescent="0.2">
      <c r="A17" s="64"/>
      <c r="B17" s="51" t="s">
        <v>6</v>
      </c>
      <c r="C17" s="52"/>
      <c r="D17" s="52"/>
      <c r="E17" s="52"/>
      <c r="F17" s="52"/>
      <c r="G17" s="52"/>
      <c r="H17" s="52">
        <v>1</v>
      </c>
      <c r="I17" s="52"/>
      <c r="J17" s="52">
        <v>1</v>
      </c>
      <c r="K17" s="52"/>
      <c r="L17" s="52"/>
      <c r="M17" s="52">
        <v>9</v>
      </c>
      <c r="N17" s="52">
        <v>84</v>
      </c>
      <c r="O17" s="52">
        <v>95</v>
      </c>
    </row>
    <row r="18" spans="1:15" x14ac:dyDescent="0.2">
      <c r="A18" s="64"/>
      <c r="B18" s="51" t="s">
        <v>7</v>
      </c>
      <c r="C18" s="52">
        <v>114</v>
      </c>
      <c r="D18" s="52">
        <v>25</v>
      </c>
      <c r="E18" s="52">
        <v>52</v>
      </c>
      <c r="F18" s="52">
        <v>74</v>
      </c>
      <c r="G18" s="52">
        <v>110</v>
      </c>
      <c r="H18" s="52">
        <v>110</v>
      </c>
      <c r="I18" s="52">
        <v>188</v>
      </c>
      <c r="J18" s="52">
        <v>182</v>
      </c>
      <c r="K18" s="52">
        <v>225</v>
      </c>
      <c r="L18" s="52">
        <v>226</v>
      </c>
      <c r="M18" s="52">
        <v>221</v>
      </c>
      <c r="N18" s="52">
        <v>95</v>
      </c>
      <c r="O18" s="52">
        <v>1622</v>
      </c>
    </row>
    <row r="19" spans="1:15" x14ac:dyDescent="0.2">
      <c r="A19" s="64"/>
      <c r="B19" s="51" t="s">
        <v>8</v>
      </c>
      <c r="C19" s="52">
        <v>26</v>
      </c>
      <c r="D19" s="53">
        <v>4</v>
      </c>
      <c r="E19" s="53">
        <v>2</v>
      </c>
      <c r="F19" s="52">
        <v>2</v>
      </c>
      <c r="G19" s="52">
        <v>4</v>
      </c>
      <c r="H19" s="52">
        <v>2</v>
      </c>
      <c r="I19" s="52">
        <v>2</v>
      </c>
      <c r="J19" s="52"/>
      <c r="K19" s="52">
        <v>3</v>
      </c>
      <c r="L19" s="52">
        <v>4</v>
      </c>
      <c r="M19" s="52">
        <v>14</v>
      </c>
      <c r="N19" s="52">
        <v>10</v>
      </c>
      <c r="O19" s="52">
        <v>73</v>
      </c>
    </row>
    <row r="20" spans="1:15" x14ac:dyDescent="0.2">
      <c r="A20" s="64"/>
      <c r="B20" s="54" t="s">
        <v>9</v>
      </c>
      <c r="C20" s="55">
        <v>250</v>
      </c>
      <c r="D20" s="55">
        <v>87</v>
      </c>
      <c r="E20" s="55">
        <v>152</v>
      </c>
      <c r="F20" s="55">
        <v>229</v>
      </c>
      <c r="G20" s="55">
        <v>362</v>
      </c>
      <c r="H20" s="55">
        <v>465</v>
      </c>
      <c r="I20" s="55">
        <v>579</v>
      </c>
      <c r="J20" s="55">
        <v>543</v>
      </c>
      <c r="K20" s="55">
        <v>655</v>
      </c>
      <c r="L20" s="55">
        <v>792</v>
      </c>
      <c r="M20" s="55">
        <v>1064</v>
      </c>
      <c r="N20" s="55">
        <v>982</v>
      </c>
      <c r="O20" s="55">
        <v>6160</v>
      </c>
    </row>
    <row r="21" spans="1:15" x14ac:dyDescent="0.2">
      <c r="A21" s="65"/>
      <c r="B21" s="56" t="s">
        <v>10</v>
      </c>
      <c r="C21" s="57">
        <v>4.0584415584415598E-2</v>
      </c>
      <c r="D21" s="57">
        <v>1.41233766233766E-2</v>
      </c>
      <c r="E21" s="57">
        <v>2.4675324675324701E-2</v>
      </c>
      <c r="F21" s="57">
        <v>3.7175324675324702E-2</v>
      </c>
      <c r="G21" s="57">
        <v>5.87662337662338E-2</v>
      </c>
      <c r="H21" s="57">
        <v>7.5487012987013005E-2</v>
      </c>
      <c r="I21" s="57">
        <v>9.3993506493506504E-2</v>
      </c>
      <c r="J21" s="57">
        <v>8.8149350649350602E-2</v>
      </c>
      <c r="K21" s="57">
        <v>0.106331168831169</v>
      </c>
      <c r="L21" s="57">
        <v>0.128571428571429</v>
      </c>
      <c r="M21" s="57">
        <v>0.17272727272727301</v>
      </c>
      <c r="N21" s="57">
        <v>0.15941558441558401</v>
      </c>
      <c r="O21" s="57">
        <v>1</v>
      </c>
    </row>
    <row r="22" spans="1:15" x14ac:dyDescent="0.2">
      <c r="C22" s="59"/>
      <c r="D22" s="59"/>
      <c r="E22" s="59"/>
      <c r="F22" s="59"/>
      <c r="G22" s="59"/>
    </row>
    <row r="23" spans="1:15" ht="12.75" customHeight="1" x14ac:dyDescent="0.2">
      <c r="A23" s="63" t="s">
        <v>31</v>
      </c>
      <c r="B23" s="51" t="s">
        <v>4</v>
      </c>
      <c r="C23" s="52"/>
      <c r="D23" s="52"/>
      <c r="E23" s="52">
        <v>1</v>
      </c>
      <c r="F23" s="52">
        <v>2</v>
      </c>
      <c r="G23" s="52"/>
      <c r="H23" s="52">
        <v>1</v>
      </c>
      <c r="I23" s="52">
        <v>2</v>
      </c>
      <c r="J23" s="52">
        <v>1</v>
      </c>
      <c r="K23" s="52">
        <v>12</v>
      </c>
      <c r="L23" s="52">
        <v>34</v>
      </c>
      <c r="M23" s="52">
        <v>70</v>
      </c>
      <c r="N23" s="52">
        <v>337</v>
      </c>
      <c r="O23" s="52">
        <v>460</v>
      </c>
    </row>
    <row r="24" spans="1:15" x14ac:dyDescent="0.2">
      <c r="A24" s="64"/>
      <c r="B24" s="51" t="s">
        <v>5</v>
      </c>
      <c r="C24" s="52">
        <v>2</v>
      </c>
      <c r="D24" s="52">
        <v>7</v>
      </c>
      <c r="E24" s="52">
        <v>6</v>
      </c>
      <c r="F24" s="52">
        <v>8</v>
      </c>
      <c r="G24" s="52">
        <v>26</v>
      </c>
      <c r="H24" s="52">
        <v>31</v>
      </c>
      <c r="I24" s="52">
        <v>54</v>
      </c>
      <c r="J24" s="52">
        <v>117</v>
      </c>
      <c r="K24" s="52">
        <v>174</v>
      </c>
      <c r="L24" s="52">
        <v>246</v>
      </c>
      <c r="M24" s="52">
        <v>312</v>
      </c>
      <c r="N24" s="52">
        <v>183</v>
      </c>
      <c r="O24" s="52">
        <v>1166</v>
      </c>
    </row>
    <row r="25" spans="1:15" x14ac:dyDescent="0.2">
      <c r="A25" s="64"/>
      <c r="B25" s="51" t="s">
        <v>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>
        <v>4</v>
      </c>
      <c r="N25" s="52">
        <v>61</v>
      </c>
      <c r="O25" s="52">
        <v>65</v>
      </c>
    </row>
    <row r="26" spans="1:15" x14ac:dyDescent="0.2">
      <c r="A26" s="64"/>
      <c r="B26" s="51" t="s">
        <v>7</v>
      </c>
      <c r="C26" s="52">
        <v>13</v>
      </c>
      <c r="D26" s="52">
        <v>3</v>
      </c>
      <c r="E26" s="52">
        <v>4</v>
      </c>
      <c r="F26" s="52">
        <v>15</v>
      </c>
      <c r="G26" s="52">
        <v>37</v>
      </c>
      <c r="H26" s="52">
        <v>34</v>
      </c>
      <c r="I26" s="52">
        <v>49</v>
      </c>
      <c r="J26" s="52">
        <v>54</v>
      </c>
      <c r="K26" s="52">
        <v>68</v>
      </c>
      <c r="L26" s="52">
        <v>58</v>
      </c>
      <c r="M26" s="52">
        <v>80</v>
      </c>
      <c r="N26" s="52">
        <v>29</v>
      </c>
      <c r="O26" s="52">
        <v>444</v>
      </c>
    </row>
    <row r="27" spans="1:15" x14ac:dyDescent="0.2">
      <c r="A27" s="64"/>
      <c r="B27" s="51" t="s">
        <v>8</v>
      </c>
      <c r="C27" s="52"/>
      <c r="D27" s="53"/>
      <c r="E27" s="53"/>
      <c r="F27" s="52"/>
      <c r="G27" s="52"/>
      <c r="H27" s="52"/>
      <c r="I27" s="52"/>
      <c r="J27" s="52"/>
      <c r="K27" s="52">
        <v>3</v>
      </c>
      <c r="L27" s="52">
        <v>5</v>
      </c>
      <c r="M27" s="52">
        <v>10</v>
      </c>
      <c r="N27" s="52">
        <v>10</v>
      </c>
      <c r="O27" s="52">
        <v>28</v>
      </c>
    </row>
    <row r="28" spans="1:15" x14ac:dyDescent="0.2">
      <c r="A28" s="64"/>
      <c r="B28" s="54" t="s">
        <v>9</v>
      </c>
      <c r="C28" s="55">
        <v>15</v>
      </c>
      <c r="D28" s="55">
        <v>10</v>
      </c>
      <c r="E28" s="55">
        <v>11</v>
      </c>
      <c r="F28" s="55">
        <v>25</v>
      </c>
      <c r="G28" s="55">
        <v>63</v>
      </c>
      <c r="H28" s="55">
        <v>66</v>
      </c>
      <c r="I28" s="55">
        <v>105</v>
      </c>
      <c r="J28" s="55">
        <v>172</v>
      </c>
      <c r="K28" s="55">
        <v>257</v>
      </c>
      <c r="L28" s="55">
        <v>343</v>
      </c>
      <c r="M28" s="55">
        <v>476</v>
      </c>
      <c r="N28" s="55">
        <v>620</v>
      </c>
      <c r="O28" s="55">
        <v>2163</v>
      </c>
    </row>
    <row r="29" spans="1:15" x14ac:dyDescent="0.2">
      <c r="A29" s="65"/>
      <c r="B29" s="56" t="s">
        <v>10</v>
      </c>
      <c r="C29" s="57">
        <v>6.9348127600554798E-3</v>
      </c>
      <c r="D29" s="57">
        <v>4.6232085067036497E-3</v>
      </c>
      <c r="E29" s="57">
        <v>5.0855293573740202E-3</v>
      </c>
      <c r="F29" s="57">
        <v>1.1558021266759101E-2</v>
      </c>
      <c r="G29" s="57">
        <v>2.9126213592233E-2</v>
      </c>
      <c r="H29" s="57">
        <v>3.0513176144244099E-2</v>
      </c>
      <c r="I29" s="57">
        <v>4.8543689320388397E-2</v>
      </c>
      <c r="J29" s="57">
        <v>7.9519186315302803E-2</v>
      </c>
      <c r="K29" s="57">
        <v>0.118816458622284</v>
      </c>
      <c r="L29" s="57">
        <v>0.158576051779935</v>
      </c>
      <c r="M29" s="57">
        <v>0.22006472491909401</v>
      </c>
      <c r="N29" s="57">
        <v>0.28663892741562602</v>
      </c>
      <c r="O29" s="57">
        <v>1</v>
      </c>
    </row>
    <row r="30" spans="1:15" x14ac:dyDescent="0.2">
      <c r="C30" s="59"/>
      <c r="D30" s="59"/>
      <c r="E30" s="59"/>
      <c r="F30" s="59"/>
      <c r="G30" s="59"/>
    </row>
    <row r="31" spans="1:15" ht="12.75" customHeight="1" x14ac:dyDescent="0.2">
      <c r="A31" s="63" t="s">
        <v>32</v>
      </c>
      <c r="B31" s="51" t="s">
        <v>4</v>
      </c>
      <c r="C31" s="52">
        <v>17</v>
      </c>
      <c r="D31" s="52">
        <v>1</v>
      </c>
      <c r="E31" s="52"/>
      <c r="F31" s="52">
        <v>3</v>
      </c>
      <c r="G31" s="52">
        <v>5</v>
      </c>
      <c r="H31" s="52">
        <v>23</v>
      </c>
      <c r="I31" s="52">
        <v>11</v>
      </c>
      <c r="J31" s="52">
        <v>14</v>
      </c>
      <c r="K31" s="52">
        <v>25</v>
      </c>
      <c r="L31" s="52">
        <v>63</v>
      </c>
      <c r="M31" s="52">
        <v>206</v>
      </c>
      <c r="N31" s="52">
        <v>652</v>
      </c>
      <c r="O31" s="52">
        <v>1020</v>
      </c>
    </row>
    <row r="32" spans="1:15" x14ac:dyDescent="0.2">
      <c r="A32" s="64"/>
      <c r="B32" s="51" t="s">
        <v>5</v>
      </c>
      <c r="C32" s="52">
        <v>85</v>
      </c>
      <c r="D32" s="52">
        <v>134</v>
      </c>
      <c r="E32" s="52">
        <v>226</v>
      </c>
      <c r="F32" s="52">
        <v>327</v>
      </c>
      <c r="G32" s="52">
        <v>536</v>
      </c>
      <c r="H32" s="52">
        <v>583</v>
      </c>
      <c r="I32" s="52">
        <v>459</v>
      </c>
      <c r="J32" s="52">
        <v>511</v>
      </c>
      <c r="K32" s="52">
        <v>521</v>
      </c>
      <c r="L32" s="52">
        <v>554</v>
      </c>
      <c r="M32" s="52">
        <v>677</v>
      </c>
      <c r="N32" s="52">
        <v>380</v>
      </c>
      <c r="O32" s="52">
        <v>4993</v>
      </c>
    </row>
    <row r="33" spans="1:15" x14ac:dyDescent="0.2">
      <c r="A33" s="64"/>
      <c r="B33" s="51" t="s">
        <v>6</v>
      </c>
      <c r="C33" s="52"/>
      <c r="D33" s="52"/>
      <c r="E33" s="52"/>
      <c r="F33" s="52"/>
      <c r="G33" s="52"/>
      <c r="H33" s="52"/>
      <c r="I33" s="52"/>
      <c r="J33" s="52">
        <v>1</v>
      </c>
      <c r="K33" s="52">
        <v>1</v>
      </c>
      <c r="L33" s="52"/>
      <c r="M33" s="52">
        <v>11</v>
      </c>
      <c r="N33" s="52">
        <v>63</v>
      </c>
      <c r="O33" s="52">
        <v>76</v>
      </c>
    </row>
    <row r="34" spans="1:15" x14ac:dyDescent="0.2">
      <c r="A34" s="64"/>
      <c r="B34" s="51" t="s">
        <v>7</v>
      </c>
      <c r="C34" s="52">
        <v>101</v>
      </c>
      <c r="D34" s="52">
        <v>33</v>
      </c>
      <c r="E34" s="52">
        <v>68</v>
      </c>
      <c r="F34" s="52">
        <v>99</v>
      </c>
      <c r="G34" s="52">
        <v>102</v>
      </c>
      <c r="H34" s="52">
        <v>89</v>
      </c>
      <c r="I34" s="52">
        <v>141</v>
      </c>
      <c r="J34" s="52">
        <v>181</v>
      </c>
      <c r="K34" s="52">
        <v>177</v>
      </c>
      <c r="L34" s="52">
        <v>222</v>
      </c>
      <c r="M34" s="52">
        <v>159</v>
      </c>
      <c r="N34" s="52">
        <v>84</v>
      </c>
      <c r="O34" s="52">
        <v>1456</v>
      </c>
    </row>
    <row r="35" spans="1:15" x14ac:dyDescent="0.2">
      <c r="A35" s="64"/>
      <c r="B35" s="51" t="s">
        <v>8</v>
      </c>
      <c r="C35" s="52">
        <v>1</v>
      </c>
      <c r="D35" s="53"/>
      <c r="E35" s="53"/>
      <c r="F35" s="52"/>
      <c r="G35" s="52"/>
      <c r="H35" s="52"/>
      <c r="I35" s="52">
        <v>2</v>
      </c>
      <c r="J35" s="52">
        <v>7</v>
      </c>
      <c r="K35" s="52">
        <v>1</v>
      </c>
      <c r="L35" s="52">
        <v>2</v>
      </c>
      <c r="M35" s="52">
        <v>22</v>
      </c>
      <c r="N35" s="52">
        <v>17</v>
      </c>
      <c r="O35" s="52">
        <v>52</v>
      </c>
    </row>
    <row r="36" spans="1:15" x14ac:dyDescent="0.2">
      <c r="A36" s="64"/>
      <c r="B36" s="54" t="s">
        <v>9</v>
      </c>
      <c r="C36" s="55">
        <v>204</v>
      </c>
      <c r="D36" s="55">
        <v>168</v>
      </c>
      <c r="E36" s="55">
        <v>294</v>
      </c>
      <c r="F36" s="55">
        <v>429</v>
      </c>
      <c r="G36" s="55">
        <v>643</v>
      </c>
      <c r="H36" s="55">
        <v>695</v>
      </c>
      <c r="I36" s="55">
        <v>613</v>
      </c>
      <c r="J36" s="55">
        <v>714</v>
      </c>
      <c r="K36" s="55">
        <v>725</v>
      </c>
      <c r="L36" s="55">
        <v>841</v>
      </c>
      <c r="M36" s="55">
        <v>1075</v>
      </c>
      <c r="N36" s="55">
        <v>1196</v>
      </c>
      <c r="O36" s="55">
        <v>7597</v>
      </c>
    </row>
    <row r="37" spans="1:15" x14ac:dyDescent="0.2">
      <c r="A37" s="65"/>
      <c r="B37" s="56" t="s">
        <v>10</v>
      </c>
      <c r="C37" s="57">
        <v>2.6852705015137601E-2</v>
      </c>
      <c r="D37" s="57">
        <v>2.2113992365407401E-2</v>
      </c>
      <c r="E37" s="57">
        <v>3.8699486639462898E-2</v>
      </c>
      <c r="F37" s="57">
        <v>5.6469659075951001E-2</v>
      </c>
      <c r="G37" s="57">
        <v>8.4638673160458103E-2</v>
      </c>
      <c r="H37" s="57">
        <v>9.1483480321179395E-2</v>
      </c>
      <c r="I37" s="57">
        <v>8.0689745952349595E-2</v>
      </c>
      <c r="J37" s="57">
        <v>9.3984467552981399E-2</v>
      </c>
      <c r="K37" s="57">
        <v>9.5432407529287902E-2</v>
      </c>
      <c r="L37" s="57">
        <v>0.11070159273397399</v>
      </c>
      <c r="M37" s="57">
        <v>0.14150322495722001</v>
      </c>
      <c r="N37" s="57">
        <v>0.157430564696591</v>
      </c>
      <c r="O37" s="57">
        <v>1</v>
      </c>
    </row>
    <row r="38" spans="1:15" x14ac:dyDescent="0.2">
      <c r="C38" s="59"/>
      <c r="D38" s="59"/>
      <c r="E38" s="59"/>
      <c r="F38" s="59"/>
      <c r="G38" s="59"/>
    </row>
    <row r="39" spans="1:15" ht="12.75" customHeight="1" x14ac:dyDescent="0.2">
      <c r="A39" s="63" t="s">
        <v>33</v>
      </c>
      <c r="B39" s="51" t="s">
        <v>4</v>
      </c>
      <c r="C39" s="52"/>
      <c r="D39" s="52">
        <v>1</v>
      </c>
      <c r="E39" s="52">
        <v>1</v>
      </c>
      <c r="F39" s="52">
        <v>1</v>
      </c>
      <c r="G39" s="52">
        <v>12</v>
      </c>
      <c r="H39" s="52">
        <v>6</v>
      </c>
      <c r="I39" s="52">
        <v>16</v>
      </c>
      <c r="J39" s="52">
        <v>4</v>
      </c>
      <c r="K39" s="52">
        <v>15</v>
      </c>
      <c r="L39" s="52">
        <v>55</v>
      </c>
      <c r="M39" s="52">
        <v>135</v>
      </c>
      <c r="N39" s="52">
        <v>420</v>
      </c>
      <c r="O39" s="52">
        <v>666</v>
      </c>
    </row>
    <row r="40" spans="1:15" x14ac:dyDescent="0.2">
      <c r="A40" s="64"/>
      <c r="B40" s="51" t="s">
        <v>5</v>
      </c>
      <c r="C40" s="52">
        <v>45</v>
      </c>
      <c r="D40" s="52">
        <v>26</v>
      </c>
      <c r="E40" s="52">
        <v>42</v>
      </c>
      <c r="F40" s="52">
        <v>68</v>
      </c>
      <c r="G40" s="52">
        <v>84</v>
      </c>
      <c r="H40" s="52">
        <v>106</v>
      </c>
      <c r="I40" s="52">
        <v>126</v>
      </c>
      <c r="J40" s="52">
        <v>129</v>
      </c>
      <c r="K40" s="52">
        <v>225</v>
      </c>
      <c r="L40" s="52">
        <v>373</v>
      </c>
      <c r="M40" s="52">
        <v>490</v>
      </c>
      <c r="N40" s="52">
        <v>289</v>
      </c>
      <c r="O40" s="52">
        <v>2003</v>
      </c>
    </row>
    <row r="41" spans="1:15" x14ac:dyDescent="0.2">
      <c r="A41" s="64"/>
      <c r="B41" s="51" t="s">
        <v>6</v>
      </c>
      <c r="C41" s="52">
        <v>4</v>
      </c>
      <c r="D41" s="52">
        <v>1</v>
      </c>
      <c r="E41" s="52"/>
      <c r="F41" s="52">
        <v>2</v>
      </c>
      <c r="G41" s="52">
        <v>1</v>
      </c>
      <c r="H41" s="52">
        <v>2</v>
      </c>
      <c r="I41" s="52"/>
      <c r="J41" s="52"/>
      <c r="K41" s="52"/>
      <c r="L41" s="52">
        <v>2</v>
      </c>
      <c r="M41" s="52">
        <v>8</v>
      </c>
      <c r="N41" s="52">
        <v>74</v>
      </c>
      <c r="O41" s="52">
        <v>94</v>
      </c>
    </row>
    <row r="42" spans="1:15" x14ac:dyDescent="0.2">
      <c r="A42" s="64"/>
      <c r="B42" s="51" t="s">
        <v>7</v>
      </c>
      <c r="C42" s="52">
        <v>139</v>
      </c>
      <c r="D42" s="52">
        <v>30</v>
      </c>
      <c r="E42" s="52">
        <v>51</v>
      </c>
      <c r="F42" s="52">
        <v>92</v>
      </c>
      <c r="G42" s="52">
        <v>86</v>
      </c>
      <c r="H42" s="52">
        <v>104</v>
      </c>
      <c r="I42" s="52">
        <v>108</v>
      </c>
      <c r="J42" s="52">
        <v>134</v>
      </c>
      <c r="K42" s="52">
        <v>153</v>
      </c>
      <c r="L42" s="52">
        <v>159</v>
      </c>
      <c r="M42" s="52">
        <v>150</v>
      </c>
      <c r="N42" s="52">
        <v>73</v>
      </c>
      <c r="O42" s="52">
        <v>1279</v>
      </c>
    </row>
    <row r="43" spans="1:15" x14ac:dyDescent="0.2">
      <c r="A43" s="64"/>
      <c r="B43" s="51" t="s">
        <v>8</v>
      </c>
      <c r="C43" s="52">
        <v>1</v>
      </c>
      <c r="D43" s="53"/>
      <c r="E43" s="53">
        <v>2</v>
      </c>
      <c r="F43" s="52">
        <v>1</v>
      </c>
      <c r="G43" s="52">
        <v>1</v>
      </c>
      <c r="H43" s="52">
        <v>1</v>
      </c>
      <c r="I43" s="52"/>
      <c r="J43" s="52">
        <v>1</v>
      </c>
      <c r="K43" s="52">
        <v>1</v>
      </c>
      <c r="L43" s="52"/>
      <c r="M43" s="52">
        <v>5</v>
      </c>
      <c r="N43" s="52">
        <v>12</v>
      </c>
      <c r="O43" s="52">
        <v>25</v>
      </c>
    </row>
    <row r="44" spans="1:15" x14ac:dyDescent="0.2">
      <c r="A44" s="64"/>
      <c r="B44" s="54" t="s">
        <v>9</v>
      </c>
      <c r="C44" s="55">
        <v>189</v>
      </c>
      <c r="D44" s="55">
        <v>58</v>
      </c>
      <c r="E44" s="55">
        <v>96</v>
      </c>
      <c r="F44" s="55">
        <v>164</v>
      </c>
      <c r="G44" s="55">
        <v>184</v>
      </c>
      <c r="H44" s="55">
        <v>219</v>
      </c>
      <c r="I44" s="55">
        <v>250</v>
      </c>
      <c r="J44" s="55">
        <v>268</v>
      </c>
      <c r="K44" s="55">
        <v>394</v>
      </c>
      <c r="L44" s="55">
        <v>589</v>
      </c>
      <c r="M44" s="55">
        <v>788</v>
      </c>
      <c r="N44" s="55">
        <v>868</v>
      </c>
      <c r="O44" s="55">
        <v>4067</v>
      </c>
    </row>
    <row r="45" spans="1:15" x14ac:dyDescent="0.2">
      <c r="A45" s="65"/>
      <c r="B45" s="56" t="s">
        <v>10</v>
      </c>
      <c r="C45" s="57">
        <v>4.6471600688468201E-2</v>
      </c>
      <c r="D45" s="57">
        <v>1.42611261372019E-2</v>
      </c>
      <c r="E45" s="57">
        <v>2.3604622571920301E-2</v>
      </c>
      <c r="F45" s="57">
        <v>4.0324563560363902E-2</v>
      </c>
      <c r="G45" s="57">
        <v>4.5242193262847299E-2</v>
      </c>
      <c r="H45" s="57">
        <v>5.3848045242193297E-2</v>
      </c>
      <c r="I45" s="57">
        <v>6.1470371281042498E-2</v>
      </c>
      <c r="J45" s="57">
        <v>6.5896238013277597E-2</v>
      </c>
      <c r="K45" s="57">
        <v>9.6877305138922995E-2</v>
      </c>
      <c r="L45" s="57">
        <v>0.14482419473813599</v>
      </c>
      <c r="M45" s="57">
        <v>0.19375461027784599</v>
      </c>
      <c r="N45" s="57">
        <v>0.21342512908778</v>
      </c>
      <c r="O45" s="57">
        <v>1</v>
      </c>
    </row>
    <row r="46" spans="1:15" x14ac:dyDescent="0.2">
      <c r="C46" s="59"/>
      <c r="D46" s="59"/>
      <c r="E46" s="59"/>
      <c r="F46" s="59"/>
      <c r="G46" s="59"/>
    </row>
    <row r="47" spans="1:15" ht="12.75" customHeight="1" x14ac:dyDescent="0.2">
      <c r="A47" s="63" t="s">
        <v>34</v>
      </c>
      <c r="B47" s="51" t="s">
        <v>4</v>
      </c>
      <c r="C47" s="52">
        <v>1</v>
      </c>
      <c r="D47" s="52">
        <v>1</v>
      </c>
      <c r="E47" s="52"/>
      <c r="F47" s="52">
        <v>3</v>
      </c>
      <c r="G47" s="52">
        <v>1</v>
      </c>
      <c r="H47" s="52">
        <v>5</v>
      </c>
      <c r="I47" s="52">
        <v>2</v>
      </c>
      <c r="J47" s="52">
        <v>7</v>
      </c>
      <c r="K47" s="52">
        <v>10</v>
      </c>
      <c r="L47" s="52">
        <v>28</v>
      </c>
      <c r="M47" s="52">
        <v>175</v>
      </c>
      <c r="N47" s="52">
        <v>1020</v>
      </c>
      <c r="O47" s="52">
        <v>1253</v>
      </c>
    </row>
    <row r="48" spans="1:15" x14ac:dyDescent="0.2">
      <c r="A48" s="64"/>
      <c r="B48" s="51" t="s">
        <v>5</v>
      </c>
      <c r="C48" s="52">
        <v>15</v>
      </c>
      <c r="D48" s="52">
        <v>7</v>
      </c>
      <c r="E48" s="52">
        <v>10</v>
      </c>
      <c r="F48" s="52">
        <v>11</v>
      </c>
      <c r="G48" s="52">
        <v>19</v>
      </c>
      <c r="H48" s="52">
        <v>41</v>
      </c>
      <c r="I48" s="52">
        <v>57</v>
      </c>
      <c r="J48" s="52">
        <v>114</v>
      </c>
      <c r="K48" s="52">
        <v>213</v>
      </c>
      <c r="L48" s="52">
        <v>417</v>
      </c>
      <c r="M48" s="52">
        <v>553</v>
      </c>
      <c r="N48" s="52">
        <v>326</v>
      </c>
      <c r="O48" s="52">
        <v>1783</v>
      </c>
    </row>
    <row r="49" spans="1:15" x14ac:dyDescent="0.2">
      <c r="A49" s="64"/>
      <c r="B49" s="51" t="s">
        <v>6</v>
      </c>
      <c r="C49" s="52"/>
      <c r="D49" s="52">
        <v>1</v>
      </c>
      <c r="E49" s="52"/>
      <c r="F49" s="52"/>
      <c r="G49" s="52"/>
      <c r="H49" s="52">
        <v>1</v>
      </c>
      <c r="I49" s="52">
        <v>2</v>
      </c>
      <c r="J49" s="52">
        <v>2</v>
      </c>
      <c r="K49" s="52"/>
      <c r="L49" s="52">
        <v>4</v>
      </c>
      <c r="M49" s="52">
        <v>16</v>
      </c>
      <c r="N49" s="52">
        <v>129</v>
      </c>
      <c r="O49" s="52">
        <v>155</v>
      </c>
    </row>
    <row r="50" spans="1:15" x14ac:dyDescent="0.2">
      <c r="A50" s="64"/>
      <c r="B50" s="51" t="s">
        <v>7</v>
      </c>
      <c r="C50" s="52">
        <v>89</v>
      </c>
      <c r="D50" s="52">
        <v>31</v>
      </c>
      <c r="E50" s="52">
        <v>25</v>
      </c>
      <c r="F50" s="52">
        <v>49</v>
      </c>
      <c r="G50" s="52">
        <v>78</v>
      </c>
      <c r="H50" s="52">
        <v>102</v>
      </c>
      <c r="I50" s="52">
        <v>118</v>
      </c>
      <c r="J50" s="52">
        <v>149</v>
      </c>
      <c r="K50" s="52">
        <v>199</v>
      </c>
      <c r="L50" s="52">
        <v>183</v>
      </c>
      <c r="M50" s="52">
        <v>196</v>
      </c>
      <c r="N50" s="52">
        <v>92</v>
      </c>
      <c r="O50" s="52">
        <v>1311</v>
      </c>
    </row>
    <row r="51" spans="1:15" x14ac:dyDescent="0.2">
      <c r="A51" s="64"/>
      <c r="B51" s="51" t="s">
        <v>8</v>
      </c>
      <c r="C51" s="52"/>
      <c r="D51" s="53"/>
      <c r="E51" s="53"/>
      <c r="F51" s="52"/>
      <c r="G51" s="52"/>
      <c r="H51" s="52"/>
      <c r="I51" s="52">
        <v>2</v>
      </c>
      <c r="J51" s="52">
        <v>3</v>
      </c>
      <c r="K51" s="52">
        <v>3</v>
      </c>
      <c r="L51" s="52">
        <v>18</v>
      </c>
      <c r="M51" s="52">
        <v>36</v>
      </c>
      <c r="N51" s="52">
        <v>46</v>
      </c>
      <c r="O51" s="52">
        <v>108</v>
      </c>
    </row>
    <row r="52" spans="1:15" x14ac:dyDescent="0.2">
      <c r="A52" s="64"/>
      <c r="B52" s="54" t="s">
        <v>9</v>
      </c>
      <c r="C52" s="55">
        <v>105</v>
      </c>
      <c r="D52" s="55">
        <v>40</v>
      </c>
      <c r="E52" s="55">
        <v>35</v>
      </c>
      <c r="F52" s="55">
        <v>63</v>
      </c>
      <c r="G52" s="55">
        <v>98</v>
      </c>
      <c r="H52" s="55">
        <v>149</v>
      </c>
      <c r="I52" s="55">
        <v>181</v>
      </c>
      <c r="J52" s="55">
        <v>275</v>
      </c>
      <c r="K52" s="55">
        <v>425</v>
      </c>
      <c r="L52" s="55">
        <v>650</v>
      </c>
      <c r="M52" s="55">
        <v>976</v>
      </c>
      <c r="N52" s="55">
        <v>1613</v>
      </c>
      <c r="O52" s="55">
        <v>4610</v>
      </c>
    </row>
    <row r="53" spans="1:15" x14ac:dyDescent="0.2">
      <c r="A53" s="65"/>
      <c r="B53" s="56" t="s">
        <v>10</v>
      </c>
      <c r="C53" s="57">
        <v>2.27765726681128E-2</v>
      </c>
      <c r="D53" s="57">
        <v>8.6767895878525E-3</v>
      </c>
      <c r="E53" s="57">
        <v>7.5921908893709297E-3</v>
      </c>
      <c r="F53" s="57">
        <v>1.3665943600867699E-2</v>
      </c>
      <c r="G53" s="57">
        <v>2.1258134490238601E-2</v>
      </c>
      <c r="H53" s="57">
        <v>3.2321041214750497E-2</v>
      </c>
      <c r="I53" s="57">
        <v>3.9262472885032498E-2</v>
      </c>
      <c r="J53" s="57">
        <v>5.9652928416485902E-2</v>
      </c>
      <c r="K53" s="57">
        <v>9.2190889370932796E-2</v>
      </c>
      <c r="L53" s="57">
        <v>0.140997830802603</v>
      </c>
      <c r="M53" s="57">
        <v>0.211713665943601</v>
      </c>
      <c r="N53" s="57">
        <v>0.349891540130152</v>
      </c>
      <c r="O53" s="57">
        <v>1</v>
      </c>
    </row>
    <row r="55" spans="1:15" x14ac:dyDescent="0.2">
      <c r="A55" s="63" t="s">
        <v>35</v>
      </c>
      <c r="B55" s="51" t="s">
        <v>4</v>
      </c>
      <c r="C55" s="52">
        <v>4</v>
      </c>
      <c r="D55" s="52">
        <v>16</v>
      </c>
      <c r="E55" s="52">
        <v>11</v>
      </c>
      <c r="F55" s="52">
        <v>14</v>
      </c>
      <c r="G55" s="52">
        <v>15</v>
      </c>
      <c r="H55" s="52">
        <v>18</v>
      </c>
      <c r="I55" s="52">
        <v>25</v>
      </c>
      <c r="J55" s="52">
        <v>2</v>
      </c>
      <c r="K55" s="52">
        <v>7</v>
      </c>
      <c r="L55" s="52">
        <v>58</v>
      </c>
      <c r="M55" s="52">
        <v>163</v>
      </c>
      <c r="N55" s="52">
        <v>504</v>
      </c>
      <c r="O55" s="52">
        <v>837</v>
      </c>
    </row>
    <row r="56" spans="1:15" x14ac:dyDescent="0.2">
      <c r="A56" s="64"/>
      <c r="B56" s="51" t="s">
        <v>5</v>
      </c>
      <c r="C56" s="52">
        <v>73</v>
      </c>
      <c r="D56" s="52">
        <v>45</v>
      </c>
      <c r="E56" s="52">
        <v>77</v>
      </c>
      <c r="F56" s="52">
        <v>143</v>
      </c>
      <c r="G56" s="52">
        <v>223</v>
      </c>
      <c r="H56" s="52">
        <v>301</v>
      </c>
      <c r="I56" s="52">
        <v>319</v>
      </c>
      <c r="J56" s="52">
        <v>447</v>
      </c>
      <c r="K56" s="52">
        <v>519</v>
      </c>
      <c r="L56" s="52">
        <v>593</v>
      </c>
      <c r="M56" s="52">
        <v>698</v>
      </c>
      <c r="N56" s="52">
        <v>310</v>
      </c>
      <c r="O56" s="52">
        <v>3748</v>
      </c>
    </row>
    <row r="57" spans="1:15" x14ac:dyDescent="0.2">
      <c r="A57" s="64"/>
      <c r="B57" s="51" t="s">
        <v>6</v>
      </c>
      <c r="C57" s="52">
        <v>11</v>
      </c>
      <c r="D57" s="52">
        <v>2</v>
      </c>
      <c r="E57" s="52">
        <v>5</v>
      </c>
      <c r="F57" s="52">
        <v>1</v>
      </c>
      <c r="G57" s="52">
        <v>3</v>
      </c>
      <c r="H57" s="52"/>
      <c r="I57" s="52">
        <v>2</v>
      </c>
      <c r="J57" s="52">
        <v>1</v>
      </c>
      <c r="K57" s="52"/>
      <c r="L57" s="52">
        <v>25</v>
      </c>
      <c r="M57" s="52">
        <v>88</v>
      </c>
      <c r="N57" s="52">
        <v>184</v>
      </c>
      <c r="O57" s="52">
        <v>322</v>
      </c>
    </row>
    <row r="58" spans="1:15" x14ac:dyDescent="0.2">
      <c r="A58" s="64"/>
      <c r="B58" s="51" t="s">
        <v>7</v>
      </c>
      <c r="C58" s="52">
        <v>131</v>
      </c>
      <c r="D58" s="52">
        <v>27</v>
      </c>
      <c r="E58" s="52">
        <v>50</v>
      </c>
      <c r="F58" s="52">
        <v>96</v>
      </c>
      <c r="G58" s="52">
        <v>88</v>
      </c>
      <c r="H58" s="52">
        <v>102</v>
      </c>
      <c r="I58" s="52">
        <v>128</v>
      </c>
      <c r="J58" s="52">
        <v>153</v>
      </c>
      <c r="K58" s="52">
        <v>206</v>
      </c>
      <c r="L58" s="52">
        <v>164</v>
      </c>
      <c r="M58" s="52">
        <v>118</v>
      </c>
      <c r="N58" s="52">
        <v>55</v>
      </c>
      <c r="O58" s="52">
        <v>1318</v>
      </c>
    </row>
    <row r="59" spans="1:15" x14ac:dyDescent="0.2">
      <c r="A59" s="64"/>
      <c r="B59" s="51" t="s">
        <v>8</v>
      </c>
      <c r="C59" s="52">
        <v>1</v>
      </c>
      <c r="D59" s="53">
        <v>3</v>
      </c>
      <c r="E59" s="53"/>
      <c r="F59" s="52"/>
      <c r="G59" s="52"/>
      <c r="H59" s="52"/>
      <c r="I59" s="52"/>
      <c r="J59" s="52"/>
      <c r="K59" s="52">
        <v>7</v>
      </c>
      <c r="L59" s="52">
        <v>7</v>
      </c>
      <c r="M59" s="52">
        <v>17</v>
      </c>
      <c r="N59" s="52">
        <v>51</v>
      </c>
      <c r="O59" s="52">
        <v>86</v>
      </c>
    </row>
    <row r="60" spans="1:15" x14ac:dyDescent="0.2">
      <c r="A60" s="64"/>
      <c r="B60" s="54" t="s">
        <v>9</v>
      </c>
      <c r="C60" s="55">
        <v>220</v>
      </c>
      <c r="D60" s="55">
        <v>93</v>
      </c>
      <c r="E60" s="55">
        <v>143</v>
      </c>
      <c r="F60" s="55">
        <v>254</v>
      </c>
      <c r="G60" s="55">
        <v>329</v>
      </c>
      <c r="H60" s="55">
        <v>421</v>
      </c>
      <c r="I60" s="55">
        <v>474</v>
      </c>
      <c r="J60" s="55">
        <v>603</v>
      </c>
      <c r="K60" s="55">
        <v>739</v>
      </c>
      <c r="L60" s="55">
        <v>847</v>
      </c>
      <c r="M60" s="55">
        <v>1084</v>
      </c>
      <c r="N60" s="55">
        <v>1104</v>
      </c>
      <c r="O60" s="55">
        <v>6311</v>
      </c>
    </row>
    <row r="61" spans="1:15" x14ac:dyDescent="0.2">
      <c r="A61" s="65"/>
      <c r="B61" s="56" t="s">
        <v>10</v>
      </c>
      <c r="C61" s="57">
        <v>3.4859768657898901E-2</v>
      </c>
      <c r="D61" s="57">
        <v>1.47361749326573E-2</v>
      </c>
      <c r="E61" s="57">
        <v>2.26588496276343E-2</v>
      </c>
      <c r="F61" s="57">
        <v>4.02471874504833E-2</v>
      </c>
      <c r="G61" s="57">
        <v>5.2131199492948803E-2</v>
      </c>
      <c r="H61" s="57">
        <v>6.6708920931706606E-2</v>
      </c>
      <c r="I61" s="57">
        <v>7.5106956108382195E-2</v>
      </c>
      <c r="J61" s="57">
        <v>9.5547456821422905E-2</v>
      </c>
      <c r="K61" s="57">
        <v>0.11709713199176</v>
      </c>
      <c r="L61" s="57">
        <v>0.134210109332911</v>
      </c>
      <c r="M61" s="57">
        <v>0.17176358738710201</v>
      </c>
      <c r="N61" s="57">
        <v>0.17493265726509299</v>
      </c>
      <c r="O61" s="57">
        <v>1</v>
      </c>
    </row>
    <row r="63" spans="1:15" x14ac:dyDescent="0.2">
      <c r="A63" s="39" t="s">
        <v>48</v>
      </c>
    </row>
    <row r="64" spans="1:15" x14ac:dyDescent="0.2">
      <c r="A64" s="41" t="s">
        <v>36</v>
      </c>
    </row>
  </sheetData>
  <mergeCells count="7">
    <mergeCell ref="A55:A61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6213D7-2320-440D-8D46-67BC73BA565D}"/>
</file>

<file path=customXml/itemProps2.xml><?xml version="1.0" encoding="utf-8"?>
<ds:datastoreItem xmlns:ds="http://schemas.openxmlformats.org/officeDocument/2006/customXml" ds:itemID="{D4272FB1-900A-4CE0-AA30-CE9A574B90CD}"/>
</file>

<file path=customXml/itemProps3.xml><?xml version="1.0" encoding="utf-8"?>
<ds:datastoreItem xmlns:ds="http://schemas.openxmlformats.org/officeDocument/2006/customXml" ds:itemID="{13F2AA6C-A1FD-46C7-9978-A5A04A4518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2016-09-26T13:25:03Z</cp:lastPrinted>
  <dcterms:created xsi:type="dcterms:W3CDTF">2016-09-15T06:46:53Z</dcterms:created>
  <dcterms:modified xsi:type="dcterms:W3CDTF">2018-10-05T11:46:30Z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