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PENALE\monitoraggio 4 trim 2018\monitoraggio_distrettuale_xWebstat\"/>
    </mc:Choice>
  </mc:AlternateContent>
  <bookViews>
    <workbookView xWindow="0" yWindow="0" windowWidth="25200" windowHeight="12132" activeTab="1"/>
  </bookViews>
  <sheets>
    <sheet name="Flussi_sicp_venezia" sheetId="1" r:id="rId1"/>
    <sheet name="Varpend_sicp_venezia" sheetId="2" r:id="rId2"/>
  </sheets>
  <definedNames>
    <definedName name="_xlnm._FilterDatabase" localSheetId="0" hidden="1">Flussi_sicp_venezia!$A$5:$B$9</definedName>
    <definedName name="_xlnm._FilterDatabase" localSheetId="1" hidden="1">Varpend_sicp_venezia!$A$5:$E$5</definedName>
    <definedName name="_xlnm.Print_Area" localSheetId="0">Flussi_sicp_venezia!$A$1:$F$78</definedName>
    <definedName name="_xlnm.Print_Area" localSheetId="1">Varpend_sicp_venezia!$A$1:$E$24</definedName>
    <definedName name="_xlnm.Print_Titles" localSheetId="0">Flussi_sicp_venezia!$5:$5</definedName>
  </definedNames>
  <calcPr calcId="162913"/>
</workbook>
</file>

<file path=xl/calcChain.xml><?xml version="1.0" encoding="utf-8"?>
<calcChain xmlns="http://schemas.openxmlformats.org/spreadsheetml/2006/main">
  <c r="H9" i="1" l="1"/>
  <c r="G11" i="1" s="1"/>
  <c r="G9" i="1"/>
  <c r="E7" i="2"/>
  <c r="F72" i="1" l="1"/>
  <c r="E72" i="1"/>
  <c r="E21" i="2"/>
  <c r="H72" i="1"/>
  <c r="G72" i="1"/>
  <c r="G74" i="1" l="1"/>
  <c r="E74" i="1"/>
  <c r="E15" i="2"/>
  <c r="H45" i="1"/>
  <c r="G45" i="1"/>
  <c r="G47" i="1" l="1"/>
  <c r="H63" i="1"/>
  <c r="G63" i="1"/>
  <c r="H54" i="1"/>
  <c r="G54" i="1"/>
  <c r="H36" i="1"/>
  <c r="G36" i="1"/>
  <c r="H27" i="1"/>
  <c r="G27" i="1"/>
  <c r="H18" i="1"/>
  <c r="G18" i="1"/>
  <c r="G20" i="1" l="1"/>
  <c r="G65" i="1"/>
  <c r="G38" i="1"/>
  <c r="G29" i="1"/>
  <c r="G56" i="1"/>
  <c r="E38" i="1"/>
  <c r="F36" i="1"/>
  <c r="E36" i="1"/>
  <c r="E13" i="2" l="1"/>
  <c r="F45" i="1" l="1"/>
  <c r="E47" i="1" s="1"/>
  <c r="E45" i="1"/>
  <c r="F54" i="1" l="1"/>
  <c r="E54" i="1"/>
  <c r="E27" i="1"/>
  <c r="F18" i="1"/>
  <c r="E18" i="1"/>
  <c r="D36" i="1"/>
  <c r="C36" i="1"/>
  <c r="E20" i="1" l="1"/>
  <c r="E56" i="1"/>
  <c r="C38" i="1"/>
  <c r="F63" i="1"/>
  <c r="E63" i="1"/>
  <c r="F27" i="1"/>
  <c r="E29" i="1" s="1"/>
  <c r="F9" i="1"/>
  <c r="E9" i="1"/>
  <c r="E9" i="2"/>
  <c r="E11" i="1" l="1"/>
  <c r="E65" i="1"/>
  <c r="C63" i="1"/>
  <c r="D63" i="1"/>
  <c r="D27" i="1" l="1"/>
  <c r="C27" i="1"/>
  <c r="D54" i="1"/>
  <c r="C54" i="1"/>
  <c r="D72" i="1"/>
  <c r="C72" i="1"/>
  <c r="D45" i="1"/>
  <c r="C45" i="1"/>
  <c r="D18" i="1"/>
  <c r="C18" i="1"/>
  <c r="D9" i="1"/>
  <c r="C9" i="1"/>
  <c r="C20" i="1" l="1"/>
  <c r="C47" i="1"/>
  <c r="C74" i="1"/>
  <c r="C65" i="1"/>
  <c r="C56" i="1"/>
  <c r="C29" i="1"/>
  <c r="C11" i="1"/>
  <c r="E19" i="2" l="1"/>
  <c r="E17" i="2"/>
  <c r="E11" i="2" l="1"/>
</calcChain>
</file>

<file path=xl/sharedStrings.xml><?xml version="1.0" encoding="utf-8"?>
<sst xmlns="http://schemas.openxmlformats.org/spreadsheetml/2006/main" count="112" uniqueCount="37">
  <si>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</si>
  <si>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</si>
  <si>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</si>
  <si>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2016</t>
  </si>
  <si>
    <t>Definiti 2016</t>
  </si>
  <si>
    <t>SEZIONE ORDINARIA</t>
  </si>
  <si>
    <t xml:space="preserve">SEZIONE ASSISE </t>
  </si>
  <si>
    <t>SEZIONE MINORENNI</t>
  </si>
  <si>
    <t>TOTALE PENALE</t>
  </si>
  <si>
    <t>Clearance rate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</si>
  <si>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</si>
  <si>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</si>
  <si>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</si>
  <si>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</si>
  <si>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</si>
  <si>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</si>
  <si>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</si>
  <si>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</si>
  <si>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</si>
  <si>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Distretto di Venezia</t>
  </si>
  <si>
    <t>Corte d'Appello di Venezia</t>
  </si>
  <si>
    <t>Tribunale Ordinario di Vicenza</t>
  </si>
  <si>
    <t>Tribunale Ordinario di Belluno</t>
  </si>
  <si>
    <t>Tribunale Ordinario di Padova</t>
  </si>
  <si>
    <t>Tribunale Ordinario di Rovigo</t>
  </si>
  <si>
    <t>Tribunale Ordinario di Treviso</t>
  </si>
  <si>
    <t>Tribunale Ordinario di Venezia</t>
  </si>
  <si>
    <t>Tribunale Ordinario di Verona</t>
  </si>
  <si>
    <t>Iscritti 2017</t>
  </si>
  <si>
    <t>Definiti 2017</t>
  </si>
  <si>
    <t xml:space="preserve">                                     -  </t>
  </si>
  <si>
    <t xml:space="preserve">                                        -  </t>
  </si>
  <si>
    <t>Pendenti al 31/12/2015</t>
  </si>
  <si>
    <t>SETTORE PENALE. Anni 2016 - 2018, registro autori di reato noti.</t>
  </si>
  <si>
    <t>Iscritti 2018</t>
  </si>
  <si>
    <t>Definiti 2018</t>
  </si>
  <si>
    <t>Pendenti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</si>
</sst>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</cellStyleXfs>
  <cellXfs count="8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9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0" fontId="9" fillId="2" borderId="1" xfId="0" applyFont="1" applyFill="1" applyBorder="1"/>
    <xf numFmtId="0" fontId="11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0" fontId="9" fillId="2" borderId="0" xfId="0" applyFont="1" applyFill="1" applyBorder="1"/>
    <xf numFmtId="0" fontId="12" fillId="2" borderId="0" xfId="4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 wrapText="1"/>
    </xf>
    <xf numFmtId="0" fontId="9" fillId="2" borderId="12" xfId="0" applyFont="1" applyFill="1" applyBorder="1"/>
    <xf numFmtId="0" fontId="4" fillId="2" borderId="0" xfId="0" applyFont="1" applyFill="1" applyBorder="1"/>
    <xf numFmtId="0" fontId="4" fillId="2" borderId="7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/>
    </xf>
    <xf numFmtId="3" fontId="6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3" fontId="19" fillId="2" borderId="2" xfId="3" applyNumberFormat="1" applyFont="1" applyFill="1" applyBorder="1" applyAlignment="1" applyProtection="1">
      <alignment horizontal="right" wrapText="1"/>
      <protection locked="0"/>
    </xf>
    <xf numFmtId="0" fontId="19" fillId="2" borderId="2" xfId="3" applyFont="1" applyFill="1" applyBorder="1" applyAlignment="1" applyProtection="1">
      <alignment horizontal="right" wrapText="1"/>
      <protection locked="0"/>
    </xf>
    <xf numFmtId="4" fontId="17" fillId="2" borderId="0" xfId="0" applyNumberFormat="1" applyFont="1" applyFill="1" applyBorder="1" applyAlignment="1" applyProtection="1">
      <alignment horizontal="center" vertical="center"/>
      <protection locked="0"/>
    </xf>
    <xf numFmtId="3" fontId="20" fillId="2" borderId="0" xfId="3" applyNumberFormat="1" applyFont="1" applyFill="1" applyBorder="1" applyAlignment="1" applyProtection="1">
      <alignment horizontal="right"/>
      <protection locked="0"/>
    </xf>
    <xf numFmtId="3" fontId="20" fillId="2" borderId="0" xfId="3" applyNumberFormat="1" applyFont="1" applyFill="1" applyBorder="1" applyAlignment="1">
      <alignment horizontal="right"/>
    </xf>
    <xf numFmtId="3" fontId="20" fillId="2" borderId="8" xfId="3" applyNumberFormat="1" applyFont="1" applyFill="1" applyBorder="1" applyAlignment="1">
      <alignment horizontal="right"/>
    </xf>
    <xf numFmtId="3" fontId="19" fillId="2" borderId="4" xfId="3" applyNumberFormat="1" applyFont="1" applyFill="1" applyBorder="1" applyAlignment="1" applyProtection="1">
      <alignment horizontal="right" wrapText="1"/>
      <protection locked="0"/>
    </xf>
    <xf numFmtId="0" fontId="19" fillId="2" borderId="2" xfId="3" applyFont="1" applyFill="1" applyBorder="1" applyAlignment="1">
      <alignment horizontal="right" wrapText="1"/>
    </xf>
    <xf numFmtId="3" fontId="16" fillId="2" borderId="0" xfId="0" applyNumberFormat="1" applyFont="1" applyFill="1" applyProtection="1">
      <protection locked="0"/>
    </xf>
    <xf numFmtId="3" fontId="16" fillId="2" borderId="0" xfId="0" applyNumberFormat="1" applyFont="1" applyFill="1"/>
    <xf numFmtId="3" fontId="16" fillId="2" borderId="0" xfId="0" applyNumberFormat="1" applyFont="1" applyFill="1" applyBorder="1" applyProtection="1">
      <protection locked="0"/>
    </xf>
    <xf numFmtId="3" fontId="20" fillId="2" borderId="1" xfId="3" applyNumberFormat="1" applyFont="1" applyFill="1" applyBorder="1" applyAlignment="1" applyProtection="1">
      <alignment horizontal="right"/>
      <protection locked="0"/>
    </xf>
    <xf numFmtId="3" fontId="19" fillId="2" borderId="4" xfId="3" applyNumberFormat="1" applyFont="1" applyFill="1" applyBorder="1" applyAlignment="1">
      <alignment horizontal="right" wrapText="1"/>
    </xf>
    <xf numFmtId="3" fontId="19" fillId="2" borderId="5" xfId="3" applyNumberFormat="1" applyFont="1" applyFill="1" applyBorder="1" applyAlignment="1">
      <alignment horizontal="right" wrapText="1"/>
    </xf>
    <xf numFmtId="3" fontId="19" fillId="2" borderId="2" xfId="3" applyNumberFormat="1" applyFont="1" applyFill="1" applyBorder="1" applyAlignment="1">
      <alignment horizontal="right" wrapText="1"/>
    </xf>
    <xf numFmtId="3" fontId="19" fillId="2" borderId="1" xfId="3" applyNumberFormat="1" applyFont="1" applyFill="1" applyBorder="1" applyAlignment="1" applyProtection="1">
      <alignment horizontal="right" wrapText="1"/>
      <protection locked="0"/>
    </xf>
    <xf numFmtId="3" fontId="19" fillId="2" borderId="3" xfId="3" applyNumberFormat="1" applyFont="1" applyFill="1" applyBorder="1" applyAlignment="1" applyProtection="1">
      <alignment horizontal="right" wrapText="1"/>
      <protection locked="0"/>
    </xf>
    <xf numFmtId="3" fontId="19" fillId="2" borderId="1" xfId="3" applyNumberFormat="1" applyFont="1" applyFill="1" applyBorder="1" applyAlignment="1">
      <alignment horizontal="right" wrapText="1"/>
    </xf>
    <xf numFmtId="3" fontId="19" fillId="2" borderId="3" xfId="3" applyNumberFormat="1" applyFont="1" applyFill="1" applyBorder="1" applyAlignment="1">
      <alignment horizontal="right" wrapText="1"/>
    </xf>
    <xf numFmtId="0" fontId="17" fillId="2" borderId="1" xfId="2" applyFont="1" applyFill="1" applyBorder="1" applyAlignment="1" applyProtection="1">
      <alignment horizontal="right" vertical="center" wrapText="1"/>
      <protection locked="0"/>
    </xf>
    <xf numFmtId="0" fontId="16" fillId="2" borderId="0" xfId="0" applyFont="1" applyFill="1" applyProtection="1">
      <protection locked="0"/>
    </xf>
    <xf numFmtId="3" fontId="20" fillId="2" borderId="1" xfId="3" applyNumberFormat="1" applyFont="1" applyFill="1" applyBorder="1" applyAlignment="1">
      <alignment horizontal="right"/>
    </xf>
    <xf numFmtId="3" fontId="19" fillId="2" borderId="5" xfId="3" applyNumberFormat="1" applyFont="1" applyFill="1" applyBorder="1" applyAlignment="1" applyProtection="1">
      <alignment horizontal="right" wrapText="1"/>
      <protection locked="0"/>
    </xf>
    <xf numFmtId="0" fontId="18" fillId="2" borderId="0" xfId="0" applyFont="1" applyFill="1"/>
    <xf numFmtId="0" fontId="4" fillId="2" borderId="0" xfId="0" applyFont="1" applyFill="1"/>
    <xf numFmtId="0" fontId="11" fillId="2" borderId="1" xfId="3" applyFont="1" applyFill="1" applyBorder="1" applyAlignment="1">
      <alignment wrapText="1"/>
    </xf>
    <xf numFmtId="4" fontId="17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/>
    <xf numFmtId="165" fontId="19" fillId="2" borderId="2" xfId="151" applyNumberFormat="1" applyFont="1" applyFill="1" applyBorder="1" applyAlignment="1">
      <alignment horizontal="right" wrapText="1"/>
    </xf>
    <xf numFmtId="165" fontId="19" fillId="2" borderId="2" xfId="151" applyNumberFormat="1" applyFont="1" applyFill="1" applyBorder="1" applyAlignment="1" applyProtection="1">
      <alignment horizontal="right" wrapText="1"/>
      <protection locked="0"/>
    </xf>
    <xf numFmtId="165" fontId="19" fillId="2" borderId="2" xfId="151" applyNumberFormat="1" applyFont="1" applyFill="1" applyBorder="1" applyAlignment="1">
      <alignment horizontal="right"/>
    </xf>
    <xf numFmtId="165" fontId="19" fillId="2" borderId="2" xfId="151" applyNumberFormat="1" applyFont="1" applyFill="1" applyBorder="1" applyAlignment="1" applyProtection="1">
      <alignment horizontal="right"/>
      <protection locked="0"/>
    </xf>
    <xf numFmtId="166" fontId="19" fillId="2" borderId="2" xfId="151" applyNumberFormat="1" applyFont="1" applyFill="1" applyBorder="1" applyAlignment="1" applyProtection="1">
      <alignment horizontal="right"/>
      <protection locked="0"/>
    </xf>
    <xf numFmtId="0" fontId="19" fillId="2" borderId="2" xfId="3" applyFont="1" applyFill="1" applyBorder="1" applyAlignment="1">
      <alignment horizontal="right"/>
    </xf>
    <xf numFmtId="3" fontId="19" fillId="2" borderId="2" xfId="3" applyNumberFormat="1" applyFont="1" applyFill="1" applyBorder="1" applyAlignment="1">
      <alignment horizontal="right"/>
    </xf>
    <xf numFmtId="3" fontId="19" fillId="2" borderId="4" xfId="3" applyNumberFormat="1" applyFont="1" applyFill="1" applyBorder="1" applyAlignment="1">
      <alignment horizontal="right"/>
    </xf>
    <xf numFmtId="0" fontId="13" fillId="2" borderId="0" xfId="0" applyFont="1" applyFill="1" applyAlignment="1">
      <alignment horizontal="left" vertical="center"/>
    </xf>
    <xf numFmtId="0" fontId="14" fillId="0" borderId="0" xfId="10"/>
    <xf numFmtId="3" fontId="4" fillId="2" borderId="0" xfId="0" applyNumberFormat="1" applyFont="1" applyFill="1"/>
    <xf numFmtId="0" fontId="21" fillId="0" borderId="0" xfId="0" applyFont="1"/>
    <xf numFmtId="4" fontId="17" fillId="2" borderId="7" xfId="0" applyNumberFormat="1" applyFont="1" applyFill="1" applyBorder="1" applyAlignment="1" applyProtection="1">
      <alignment horizontal="center" vertical="center"/>
      <protection locked="0"/>
    </xf>
    <xf numFmtId="4" fontId="17" fillId="2" borderId="8" xfId="0" applyNumberFormat="1" applyFont="1" applyFill="1" applyBorder="1" applyAlignment="1" applyProtection="1">
      <alignment horizontal="center" vertical="center"/>
      <protection locked="0"/>
    </xf>
    <xf numFmtId="4" fontId="17" fillId="2" borderId="7" xfId="0" applyNumberFormat="1" applyFont="1" applyFill="1" applyBorder="1" applyAlignment="1">
      <alignment horizontal="center" vertical="center"/>
    </xf>
    <xf numFmtId="4" fontId="17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</cellXfs>
  <cellStyles count="154">
    <cellStyle name="Migliaia" xfId="151" builtinId="3"/>
    <cellStyle name="Migliaia 2" xfId="152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3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8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showGridLines="0" zoomScale="110" zoomScaleNormal="110" workbookViewId="0">
      <selection activeCell="J5" sqref="J5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4" width="10.5546875" style="55" customWidth="1"/>
    <col min="5" max="8" width="10.5546875" style="62" customWidth="1"/>
    <col min="9" max="9" width="10.44140625" style="2" customWidth="1"/>
    <col min="10" max="16384" width="9.109375" style="2"/>
  </cols>
  <sheetData>
    <row r="1" spans="1:8" ht="15.6" x14ac:dyDescent="0.3">
      <c r="A1" s="1" t="s">
        <v>19</v>
      </c>
      <c r="H1" s="58"/>
    </row>
    <row r="2" spans="1:8" ht="14.4" x14ac:dyDescent="0.3">
      <c r="A2" s="3" t="s">
        <v>0</v>
      </c>
      <c r="D2" s="62"/>
      <c r="F2" s="2"/>
    </row>
    <row r="3" spans="1:8" x14ac:dyDescent="0.3">
      <c r="A3" s="74" t="s">
        <v>33</v>
      </c>
      <c r="C3" s="43"/>
      <c r="D3" s="43"/>
      <c r="E3" s="43"/>
      <c r="F3" s="43"/>
      <c r="G3" s="43"/>
      <c r="H3" s="43"/>
    </row>
    <row r="4" spans="1:8" ht="6.75" customHeight="1" x14ac:dyDescent="0.3"/>
    <row r="5" spans="1:8" ht="39" customHeight="1" x14ac:dyDescent="0.3">
      <c r="A5" s="4" t="s">
        <v>1</v>
      </c>
      <c r="B5" s="4" t="s">
        <v>2</v>
      </c>
      <c r="C5" s="54" t="s">
        <v>3</v>
      </c>
      <c r="D5" s="54" t="s">
        <v>4</v>
      </c>
      <c r="E5" s="54" t="s">
        <v>28</v>
      </c>
      <c r="F5" s="54" t="s">
        <v>29</v>
      </c>
      <c r="G5" s="54" t="s">
        <v>34</v>
      </c>
      <c r="H5" s="54" t="s">
        <v>35</v>
      </c>
    </row>
    <row r="6" spans="1:8" x14ac:dyDescent="0.3">
      <c r="A6" s="79" t="s">
        <v>20</v>
      </c>
      <c r="B6" s="5" t="s">
        <v>5</v>
      </c>
      <c r="C6" s="51">
        <v>5437</v>
      </c>
      <c r="D6" s="50">
        <v>4462</v>
      </c>
      <c r="E6" s="49">
        <v>3923</v>
      </c>
      <c r="F6" s="49">
        <v>4498</v>
      </c>
      <c r="G6" s="53">
        <v>6092</v>
      </c>
      <c r="H6" s="52">
        <v>4564</v>
      </c>
    </row>
    <row r="7" spans="1:8" x14ac:dyDescent="0.3">
      <c r="A7" s="79"/>
      <c r="B7" s="5" t="s">
        <v>6</v>
      </c>
      <c r="C7" s="51">
        <v>12</v>
      </c>
      <c r="D7" s="50">
        <v>10</v>
      </c>
      <c r="E7" s="49">
        <v>19</v>
      </c>
      <c r="F7" s="49">
        <v>18</v>
      </c>
      <c r="G7" s="53">
        <v>34</v>
      </c>
      <c r="H7" s="52">
        <v>20</v>
      </c>
    </row>
    <row r="8" spans="1:8" x14ac:dyDescent="0.3">
      <c r="A8" s="79"/>
      <c r="B8" s="5" t="s">
        <v>7</v>
      </c>
      <c r="C8" s="57">
        <v>61</v>
      </c>
      <c r="D8" s="50">
        <v>62</v>
      </c>
      <c r="E8" s="47">
        <v>41</v>
      </c>
      <c r="F8" s="47">
        <v>39</v>
      </c>
      <c r="G8" s="48">
        <v>37</v>
      </c>
      <c r="H8" s="52">
        <v>29</v>
      </c>
    </row>
    <row r="9" spans="1:8" x14ac:dyDescent="0.3">
      <c r="A9" s="79"/>
      <c r="B9" s="6" t="s">
        <v>8</v>
      </c>
      <c r="C9" s="46">
        <f t="shared" ref="C9:D9" si="0">SUM(C6:C8)</f>
        <v>5510</v>
      </c>
      <c r="D9" s="46">
        <f t="shared" si="0"/>
        <v>4534</v>
      </c>
      <c r="E9" s="46">
        <f t="shared" ref="E9:H9" si="1">SUM(E6:E8)</f>
        <v>3983</v>
      </c>
      <c r="F9" s="46">
        <f t="shared" si="1"/>
        <v>4555</v>
      </c>
      <c r="G9" s="46">
        <f t="shared" si="1"/>
        <v>6163</v>
      </c>
      <c r="H9" s="46">
        <f t="shared" si="1"/>
        <v>4613</v>
      </c>
    </row>
    <row r="10" spans="1:8" ht="7.2" customHeight="1" x14ac:dyDescent="0.3">
      <c r="A10" s="7"/>
      <c r="B10" s="8"/>
      <c r="C10" s="45"/>
      <c r="D10" s="45"/>
      <c r="E10" s="45"/>
      <c r="F10" s="45"/>
      <c r="G10" s="45"/>
      <c r="H10" s="45"/>
    </row>
    <row r="11" spans="1:8" ht="14.4" customHeight="1" x14ac:dyDescent="0.3">
      <c r="A11" s="7"/>
      <c r="B11" s="9" t="s">
        <v>9</v>
      </c>
      <c r="C11" s="75">
        <f>D9/C9</f>
        <v>0.82286751361161525</v>
      </c>
      <c r="D11" s="76"/>
      <c r="E11" s="75">
        <f>F9/E9</f>
        <v>1.1436103439618379</v>
      </c>
      <c r="F11" s="76"/>
      <c r="G11" s="75">
        <f>H9/G9</f>
        <v>0.74849910757747851</v>
      </c>
      <c r="H11" s="76"/>
    </row>
    <row r="12" spans="1:8" x14ac:dyDescent="0.3">
      <c r="C12" s="43"/>
      <c r="D12" s="43"/>
      <c r="E12" s="44"/>
      <c r="F12" s="44"/>
      <c r="G12" s="44"/>
      <c r="H12" s="44"/>
    </row>
    <row r="13" spans="1:8" x14ac:dyDescent="0.3">
      <c r="A13" s="79" t="s">
        <v>22</v>
      </c>
      <c r="B13" s="10" t="s">
        <v>10</v>
      </c>
      <c r="C13" s="66">
        <v>0</v>
      </c>
      <c r="D13" s="66">
        <v>0</v>
      </c>
      <c r="E13" s="65" t="s">
        <v>30</v>
      </c>
      <c r="F13" s="65" t="s">
        <v>31</v>
      </c>
      <c r="G13" s="65">
        <v>1</v>
      </c>
      <c r="H13" s="65">
        <v>0</v>
      </c>
    </row>
    <row r="14" spans="1:8" x14ac:dyDescent="0.3">
      <c r="A14" s="79"/>
      <c r="B14" s="10" t="s">
        <v>12</v>
      </c>
      <c r="C14" s="35">
        <v>31</v>
      </c>
      <c r="D14" s="35">
        <v>27</v>
      </c>
      <c r="E14" s="49">
        <v>13</v>
      </c>
      <c r="F14" s="49">
        <v>16</v>
      </c>
      <c r="G14" s="49">
        <v>13</v>
      </c>
      <c r="H14" s="49">
        <v>28</v>
      </c>
    </row>
    <row r="15" spans="1:8" x14ac:dyDescent="0.3">
      <c r="A15" s="79"/>
      <c r="B15" s="11" t="s">
        <v>13</v>
      </c>
      <c r="C15" s="35">
        <v>1000</v>
      </c>
      <c r="D15" s="35">
        <v>792</v>
      </c>
      <c r="E15" s="49">
        <v>866</v>
      </c>
      <c r="F15" s="49">
        <v>760</v>
      </c>
      <c r="G15" s="49">
        <v>1023</v>
      </c>
      <c r="H15" s="49">
        <v>935</v>
      </c>
    </row>
    <row r="16" spans="1:8" ht="21.6" x14ac:dyDescent="0.3">
      <c r="A16" s="79"/>
      <c r="B16" s="12" t="s">
        <v>14</v>
      </c>
      <c r="C16" s="35">
        <v>18</v>
      </c>
      <c r="D16" s="35">
        <v>28</v>
      </c>
      <c r="E16" s="49">
        <v>16</v>
      </c>
      <c r="F16" s="49">
        <v>22</v>
      </c>
      <c r="G16" s="49">
        <v>18</v>
      </c>
      <c r="H16" s="49">
        <v>16</v>
      </c>
    </row>
    <row r="17" spans="1:8" x14ac:dyDescent="0.3">
      <c r="A17" s="79"/>
      <c r="B17" s="13" t="s">
        <v>15</v>
      </c>
      <c r="C17" s="41">
        <v>1747</v>
      </c>
      <c r="D17" s="41">
        <v>1810</v>
      </c>
      <c r="E17" s="47">
        <v>1752</v>
      </c>
      <c r="F17" s="47">
        <v>1658</v>
      </c>
      <c r="G17" s="47">
        <v>2541</v>
      </c>
      <c r="H17" s="47">
        <v>1776</v>
      </c>
    </row>
    <row r="18" spans="1:8" x14ac:dyDescent="0.3">
      <c r="A18" s="79"/>
      <c r="B18" s="9" t="s">
        <v>8</v>
      </c>
      <c r="C18" s="40">
        <f t="shared" ref="C18:D18" si="2">SUM(C13:C17)</f>
        <v>2796</v>
      </c>
      <c r="D18" s="40">
        <f t="shared" si="2"/>
        <v>2657</v>
      </c>
      <c r="E18" s="40">
        <f t="shared" ref="E18:H18" si="3">SUM(E13:E17)</f>
        <v>2647</v>
      </c>
      <c r="F18" s="40">
        <f t="shared" si="3"/>
        <v>2456</v>
      </c>
      <c r="G18" s="40">
        <f t="shared" si="3"/>
        <v>3596</v>
      </c>
      <c r="H18" s="40">
        <f t="shared" si="3"/>
        <v>2755</v>
      </c>
    </row>
    <row r="19" spans="1:8" ht="6" customHeight="1" x14ac:dyDescent="0.3">
      <c r="A19" s="7"/>
      <c r="B19" s="14"/>
      <c r="C19" s="39"/>
      <c r="D19" s="39"/>
      <c r="E19" s="39"/>
      <c r="F19" s="39"/>
      <c r="G19" s="39"/>
      <c r="H19" s="39"/>
    </row>
    <row r="20" spans="1:8" ht="13.95" customHeight="1" x14ac:dyDescent="0.3">
      <c r="A20" s="7"/>
      <c r="B20" s="9" t="s">
        <v>9</v>
      </c>
      <c r="C20" s="77">
        <f>D18/C18</f>
        <v>0.95028612303290416</v>
      </c>
      <c r="D20" s="78"/>
      <c r="E20" s="75">
        <f>F18/E18</f>
        <v>0.92784284095202119</v>
      </c>
      <c r="F20" s="76"/>
      <c r="G20" s="75">
        <f>H18/G18</f>
        <v>0.7661290322580645</v>
      </c>
      <c r="H20" s="76"/>
    </row>
    <row r="21" spans="1:8" ht="7.5" customHeight="1" x14ac:dyDescent="0.3">
      <c r="A21" s="7"/>
      <c r="B21" s="14"/>
      <c r="C21" s="38"/>
      <c r="D21" s="38"/>
      <c r="E21" s="39"/>
      <c r="F21" s="39"/>
      <c r="G21" s="39"/>
      <c r="H21" s="39"/>
    </row>
    <row r="22" spans="1:8" ht="13.95" customHeight="1" x14ac:dyDescent="0.3">
      <c r="A22" s="81" t="s">
        <v>23</v>
      </c>
      <c r="B22" s="60" t="s">
        <v>10</v>
      </c>
      <c r="C22" s="35">
        <v>1</v>
      </c>
      <c r="D22" s="67">
        <v>0</v>
      </c>
      <c r="E22" s="49">
        <v>2</v>
      </c>
      <c r="F22" s="49" t="s">
        <v>31</v>
      </c>
      <c r="G22" s="49">
        <v>3</v>
      </c>
      <c r="H22" s="49">
        <v>4</v>
      </c>
    </row>
    <row r="23" spans="1:8" s="59" customFormat="1" ht="13.95" customHeight="1" x14ac:dyDescent="0.3">
      <c r="A23" s="82"/>
      <c r="B23" s="60" t="s">
        <v>12</v>
      </c>
      <c r="C23" s="35">
        <v>142</v>
      </c>
      <c r="D23" s="35">
        <v>134</v>
      </c>
      <c r="E23" s="49">
        <v>159</v>
      </c>
      <c r="F23" s="49">
        <v>134</v>
      </c>
      <c r="G23" s="49">
        <v>178</v>
      </c>
      <c r="H23" s="49">
        <v>134</v>
      </c>
    </row>
    <row r="24" spans="1:8" ht="13.95" customHeight="1" x14ac:dyDescent="0.3">
      <c r="A24" s="82"/>
      <c r="B24" s="11" t="s">
        <v>13</v>
      </c>
      <c r="C24" s="35">
        <v>3351</v>
      </c>
      <c r="D24" s="35">
        <v>3277</v>
      </c>
      <c r="E24" s="49">
        <v>2816</v>
      </c>
      <c r="F24" s="49">
        <v>2663</v>
      </c>
      <c r="G24" s="49">
        <v>3245</v>
      </c>
      <c r="H24" s="49">
        <v>2652</v>
      </c>
    </row>
    <row r="25" spans="1:8" ht="21.6" customHeight="1" x14ac:dyDescent="0.3">
      <c r="A25" s="82"/>
      <c r="B25" s="12" t="s">
        <v>14</v>
      </c>
      <c r="C25" s="35">
        <v>30</v>
      </c>
      <c r="D25" s="35">
        <v>38</v>
      </c>
      <c r="E25" s="49">
        <v>33</v>
      </c>
      <c r="F25" s="49">
        <v>31</v>
      </c>
      <c r="G25" s="49">
        <v>53</v>
      </c>
      <c r="H25" s="49">
        <v>30</v>
      </c>
    </row>
    <row r="26" spans="1:8" ht="13.95" customHeight="1" x14ac:dyDescent="0.3">
      <c r="A26" s="82"/>
      <c r="B26" s="13" t="s">
        <v>15</v>
      </c>
      <c r="C26" s="41">
        <v>9060</v>
      </c>
      <c r="D26" s="41">
        <v>9705</v>
      </c>
      <c r="E26" s="47">
        <v>8200</v>
      </c>
      <c r="F26" s="47">
        <v>7926</v>
      </c>
      <c r="G26" s="47">
        <v>8637</v>
      </c>
      <c r="H26" s="47">
        <v>7082</v>
      </c>
    </row>
    <row r="27" spans="1:8" ht="13.95" customHeight="1" x14ac:dyDescent="0.3">
      <c r="A27" s="83"/>
      <c r="B27" s="9" t="s">
        <v>8</v>
      </c>
      <c r="C27" s="46">
        <f t="shared" ref="C27:D27" si="4">SUM(C22:C26)</f>
        <v>12584</v>
      </c>
      <c r="D27" s="46">
        <f t="shared" si="4"/>
        <v>13154</v>
      </c>
      <c r="E27" s="46">
        <f>SUM(E22:E26)</f>
        <v>11210</v>
      </c>
      <c r="F27" s="46">
        <f t="shared" ref="F27:H27" si="5">SUM(F22:F26)</f>
        <v>10754</v>
      </c>
      <c r="G27" s="40">
        <f t="shared" si="5"/>
        <v>12116</v>
      </c>
      <c r="H27" s="40">
        <f t="shared" si="5"/>
        <v>9902</v>
      </c>
    </row>
    <row r="28" spans="1:8" ht="6" customHeight="1" x14ac:dyDescent="0.3">
      <c r="A28" s="7"/>
      <c r="B28" s="14"/>
      <c r="C28" s="38"/>
      <c r="D28" s="38"/>
      <c r="E28" s="38"/>
      <c r="F28" s="38"/>
      <c r="G28" s="39"/>
      <c r="H28" s="39"/>
    </row>
    <row r="29" spans="1:8" ht="13.95" customHeight="1" x14ac:dyDescent="0.3">
      <c r="A29" s="7"/>
      <c r="B29" s="9" t="s">
        <v>9</v>
      </c>
      <c r="C29" s="75">
        <f>D27/C27</f>
        <v>1.0452956134774316</v>
      </c>
      <c r="D29" s="76"/>
      <c r="E29" s="75">
        <f>F27/E27</f>
        <v>0.95932203389830506</v>
      </c>
      <c r="F29" s="76"/>
      <c r="G29" s="75">
        <f>H27/G27</f>
        <v>0.81726642456256193</v>
      </c>
      <c r="H29" s="76"/>
    </row>
    <row r="30" spans="1:8" ht="7.5" customHeight="1" x14ac:dyDescent="0.3">
      <c r="A30" s="7"/>
      <c r="B30" s="14"/>
      <c r="C30" s="38"/>
      <c r="D30" s="38"/>
      <c r="E30" s="39"/>
      <c r="F30" s="39"/>
      <c r="G30" s="39"/>
      <c r="H30" s="39"/>
    </row>
    <row r="31" spans="1:8" ht="13.95" customHeight="1" x14ac:dyDescent="0.3">
      <c r="A31" s="81" t="s">
        <v>24</v>
      </c>
      <c r="B31" s="60" t="s">
        <v>10</v>
      </c>
      <c r="C31" s="35">
        <v>1</v>
      </c>
      <c r="D31" s="35">
        <v>1</v>
      </c>
      <c r="E31" s="49">
        <v>2</v>
      </c>
      <c r="F31" s="49">
        <v>3</v>
      </c>
      <c r="G31" s="49">
        <v>2</v>
      </c>
      <c r="H31" s="49">
        <v>2</v>
      </c>
    </row>
    <row r="32" spans="1:8" s="59" customFormat="1" ht="13.95" customHeight="1" x14ac:dyDescent="0.3">
      <c r="A32" s="82"/>
      <c r="B32" s="60" t="s">
        <v>12</v>
      </c>
      <c r="C32" s="35">
        <v>33</v>
      </c>
      <c r="D32" s="35">
        <v>56</v>
      </c>
      <c r="E32" s="49">
        <v>47</v>
      </c>
      <c r="F32" s="49">
        <v>33</v>
      </c>
      <c r="G32" s="49">
        <v>66</v>
      </c>
      <c r="H32" s="49">
        <v>60</v>
      </c>
    </row>
    <row r="33" spans="1:10" ht="13.95" customHeight="1" x14ac:dyDescent="0.3">
      <c r="A33" s="82"/>
      <c r="B33" s="11" t="s">
        <v>13</v>
      </c>
      <c r="C33" s="35">
        <v>1627</v>
      </c>
      <c r="D33" s="35">
        <v>1588</v>
      </c>
      <c r="E33" s="49">
        <v>937</v>
      </c>
      <c r="F33" s="49">
        <v>931</v>
      </c>
      <c r="G33" s="49">
        <v>1879</v>
      </c>
      <c r="H33" s="49">
        <v>1923</v>
      </c>
    </row>
    <row r="34" spans="1:10" ht="24.75" customHeight="1" x14ac:dyDescent="0.3">
      <c r="A34" s="82"/>
      <c r="B34" s="12" t="s">
        <v>14</v>
      </c>
      <c r="C34" s="35">
        <v>2</v>
      </c>
      <c r="D34" s="35">
        <v>3</v>
      </c>
      <c r="E34" s="49">
        <v>9</v>
      </c>
      <c r="F34" s="49">
        <v>2</v>
      </c>
      <c r="G34" s="49">
        <v>12</v>
      </c>
      <c r="H34" s="49">
        <v>12</v>
      </c>
    </row>
    <row r="35" spans="1:10" ht="13.95" customHeight="1" x14ac:dyDescent="0.3">
      <c r="A35" s="82"/>
      <c r="B35" s="13" t="s">
        <v>15</v>
      </c>
      <c r="C35" s="41">
        <v>3645</v>
      </c>
      <c r="D35" s="41">
        <v>3816</v>
      </c>
      <c r="E35" s="47">
        <v>4147</v>
      </c>
      <c r="F35" s="47">
        <v>4205</v>
      </c>
      <c r="G35" s="47">
        <v>3682</v>
      </c>
      <c r="H35" s="47">
        <v>4079</v>
      </c>
    </row>
    <row r="36" spans="1:10" ht="13.95" customHeight="1" x14ac:dyDescent="0.3">
      <c r="A36" s="83"/>
      <c r="B36" s="9" t="s">
        <v>8</v>
      </c>
      <c r="C36" s="56">
        <f t="shared" ref="C36:H36" si="6">SUM(C31:C35)</f>
        <v>5308</v>
      </c>
      <c r="D36" s="56">
        <f t="shared" si="6"/>
        <v>5464</v>
      </c>
      <c r="E36" s="56">
        <f t="shared" si="6"/>
        <v>5142</v>
      </c>
      <c r="F36" s="56">
        <f t="shared" si="6"/>
        <v>5174</v>
      </c>
      <c r="G36" s="40">
        <f t="shared" si="6"/>
        <v>5641</v>
      </c>
      <c r="H36" s="40">
        <f t="shared" si="6"/>
        <v>6076</v>
      </c>
    </row>
    <row r="37" spans="1:10" ht="6" customHeight="1" x14ac:dyDescent="0.3">
      <c r="A37" s="7"/>
      <c r="B37" s="14"/>
      <c r="C37" s="39"/>
      <c r="D37" s="39"/>
      <c r="E37" s="39"/>
      <c r="F37" s="39"/>
      <c r="G37" s="39"/>
      <c r="H37" s="39"/>
    </row>
    <row r="38" spans="1:10" x14ac:dyDescent="0.3">
      <c r="A38" s="7"/>
      <c r="B38" s="9" t="s">
        <v>9</v>
      </c>
      <c r="C38" s="77">
        <f>D36/C36</f>
        <v>1.0293896006028636</v>
      </c>
      <c r="D38" s="78"/>
      <c r="E38" s="75">
        <f>F36/E36</f>
        <v>1.0062232594321276</v>
      </c>
      <c r="F38" s="76"/>
      <c r="G38" s="75">
        <f>H36/G36</f>
        <v>1.0771139868817585</v>
      </c>
      <c r="H38" s="76"/>
    </row>
    <row r="39" spans="1:10" ht="7.5" customHeight="1" x14ac:dyDescent="0.3">
      <c r="A39" s="7"/>
      <c r="B39" s="14"/>
      <c r="C39" s="38"/>
      <c r="D39" s="38"/>
      <c r="E39" s="39"/>
      <c r="F39" s="39"/>
      <c r="G39" s="39"/>
      <c r="H39" s="39"/>
    </row>
    <row r="40" spans="1:10" x14ac:dyDescent="0.3">
      <c r="A40" s="79" t="s">
        <v>25</v>
      </c>
      <c r="B40" s="10" t="s">
        <v>10</v>
      </c>
      <c r="C40" s="64">
        <v>0</v>
      </c>
      <c r="D40" s="64">
        <v>0</v>
      </c>
      <c r="E40" s="68" t="s">
        <v>30</v>
      </c>
      <c r="F40" s="68" t="s">
        <v>31</v>
      </c>
      <c r="G40" s="68">
        <v>0</v>
      </c>
      <c r="H40" s="68">
        <v>0</v>
      </c>
    </row>
    <row r="41" spans="1:10" x14ac:dyDescent="0.3">
      <c r="A41" s="79"/>
      <c r="B41" s="10" t="s">
        <v>12</v>
      </c>
      <c r="C41" s="35">
        <v>89</v>
      </c>
      <c r="D41" s="35">
        <v>83</v>
      </c>
      <c r="E41" s="69">
        <v>67</v>
      </c>
      <c r="F41" s="69">
        <v>73</v>
      </c>
      <c r="G41" s="49">
        <v>68</v>
      </c>
      <c r="H41" s="49">
        <v>63</v>
      </c>
    </row>
    <row r="42" spans="1:10" x14ac:dyDescent="0.3">
      <c r="A42" s="79"/>
      <c r="B42" s="11" t="s">
        <v>13</v>
      </c>
      <c r="C42" s="35">
        <v>1822</v>
      </c>
      <c r="D42" s="35">
        <v>2104</v>
      </c>
      <c r="E42" s="69">
        <v>1979</v>
      </c>
      <c r="F42" s="69">
        <v>1642</v>
      </c>
      <c r="G42" s="49">
        <v>1347</v>
      </c>
      <c r="H42" s="49">
        <v>1700</v>
      </c>
    </row>
    <row r="43" spans="1:10" ht="21.6" x14ac:dyDescent="0.3">
      <c r="A43" s="79"/>
      <c r="B43" s="12" t="s">
        <v>14</v>
      </c>
      <c r="C43" s="35">
        <v>30</v>
      </c>
      <c r="D43" s="35">
        <v>23</v>
      </c>
      <c r="E43" s="69">
        <v>16</v>
      </c>
      <c r="F43" s="69">
        <v>30</v>
      </c>
      <c r="G43" s="49">
        <v>10</v>
      </c>
      <c r="H43" s="49">
        <v>17</v>
      </c>
    </row>
    <row r="44" spans="1:10" x14ac:dyDescent="0.3">
      <c r="A44" s="79"/>
      <c r="B44" s="13" t="s">
        <v>15</v>
      </c>
      <c r="C44" s="41">
        <v>6811</v>
      </c>
      <c r="D44" s="41">
        <v>6690</v>
      </c>
      <c r="E44" s="70">
        <v>5821</v>
      </c>
      <c r="F44" s="70">
        <v>4966</v>
      </c>
      <c r="G44" s="47">
        <v>6345</v>
      </c>
      <c r="H44" s="47">
        <v>3996</v>
      </c>
      <c r="J44" s="72"/>
    </row>
    <row r="45" spans="1:10" x14ac:dyDescent="0.3">
      <c r="A45" s="79"/>
      <c r="B45" s="9" t="s">
        <v>8</v>
      </c>
      <c r="C45" s="40">
        <f t="shared" ref="C45:D45" si="7">SUM(C40:C44)</f>
        <v>8752</v>
      </c>
      <c r="D45" s="40">
        <f t="shared" si="7"/>
        <v>8900</v>
      </c>
      <c r="E45" s="40">
        <f t="shared" ref="E45:H45" si="8">SUM(E40:E44)</f>
        <v>7883</v>
      </c>
      <c r="F45" s="40">
        <f t="shared" si="8"/>
        <v>6711</v>
      </c>
      <c r="G45" s="40">
        <f t="shared" si="8"/>
        <v>7770</v>
      </c>
      <c r="H45" s="40">
        <f t="shared" si="8"/>
        <v>5776</v>
      </c>
    </row>
    <row r="46" spans="1:10" ht="6" customHeight="1" x14ac:dyDescent="0.3">
      <c r="A46" s="7"/>
      <c r="B46" s="14"/>
      <c r="C46" s="39"/>
      <c r="D46" s="39"/>
      <c r="E46" s="39"/>
      <c r="F46" s="39"/>
      <c r="G46" s="39"/>
      <c r="H46" s="39"/>
    </row>
    <row r="47" spans="1:10" x14ac:dyDescent="0.3">
      <c r="A47" s="7"/>
      <c r="B47" s="9" t="s">
        <v>9</v>
      </c>
      <c r="C47" s="77">
        <f>D45/C45</f>
        <v>1.0169104204753199</v>
      </c>
      <c r="D47" s="78"/>
      <c r="E47" s="75">
        <f>F45/E45</f>
        <v>0.8513256374476722</v>
      </c>
      <c r="F47" s="76"/>
      <c r="G47" s="75">
        <f>H45/G45</f>
        <v>0.74337194337194334</v>
      </c>
      <c r="H47" s="76"/>
    </row>
    <row r="48" spans="1:10" s="30" customFormat="1" x14ac:dyDescent="0.3">
      <c r="A48" s="7"/>
      <c r="B48" s="29"/>
      <c r="C48" s="37"/>
      <c r="D48" s="37"/>
      <c r="E48" s="61"/>
      <c r="F48" s="61"/>
      <c r="G48" s="61"/>
      <c r="H48" s="61"/>
    </row>
    <row r="49" spans="1:8" ht="13.95" customHeight="1" x14ac:dyDescent="0.3">
      <c r="A49" s="81" t="s">
        <v>26</v>
      </c>
      <c r="B49" s="60" t="s">
        <v>10</v>
      </c>
      <c r="C49" s="35">
        <v>1</v>
      </c>
      <c r="D49" s="35">
        <v>1</v>
      </c>
      <c r="E49" s="49">
        <v>2</v>
      </c>
      <c r="F49" s="49" t="s">
        <v>31</v>
      </c>
      <c r="G49" s="63">
        <v>2</v>
      </c>
      <c r="H49" s="63">
        <v>3</v>
      </c>
    </row>
    <row r="50" spans="1:8" s="59" customFormat="1" ht="13.95" customHeight="1" x14ac:dyDescent="0.3">
      <c r="A50" s="82"/>
      <c r="B50" s="60" t="s">
        <v>12</v>
      </c>
      <c r="C50" s="35">
        <v>82</v>
      </c>
      <c r="D50" s="35">
        <v>89</v>
      </c>
      <c r="E50" s="49">
        <v>94</v>
      </c>
      <c r="F50" s="49">
        <v>78</v>
      </c>
      <c r="G50" s="49">
        <v>83</v>
      </c>
      <c r="H50" s="49">
        <v>93</v>
      </c>
    </row>
    <row r="51" spans="1:8" ht="13.95" customHeight="1" x14ac:dyDescent="0.3">
      <c r="A51" s="82"/>
      <c r="B51" s="11" t="s">
        <v>13</v>
      </c>
      <c r="C51" s="35">
        <v>2788</v>
      </c>
      <c r="D51" s="35">
        <v>2812</v>
      </c>
      <c r="E51" s="49">
        <v>2928</v>
      </c>
      <c r="F51" s="49">
        <v>2445</v>
      </c>
      <c r="G51" s="49">
        <v>3037</v>
      </c>
      <c r="H51" s="49">
        <v>2506</v>
      </c>
    </row>
    <row r="52" spans="1:8" ht="21.6" customHeight="1" x14ac:dyDescent="0.3">
      <c r="A52" s="82"/>
      <c r="B52" s="12" t="s">
        <v>14</v>
      </c>
      <c r="C52" s="35">
        <v>50</v>
      </c>
      <c r="D52" s="35">
        <v>60</v>
      </c>
      <c r="E52" s="49">
        <v>46</v>
      </c>
      <c r="F52" s="49">
        <v>39</v>
      </c>
      <c r="G52" s="49">
        <v>60</v>
      </c>
      <c r="H52" s="49">
        <v>39</v>
      </c>
    </row>
    <row r="53" spans="1:8" ht="13.95" customHeight="1" x14ac:dyDescent="0.3">
      <c r="A53" s="82"/>
      <c r="B53" s="13" t="s">
        <v>15</v>
      </c>
      <c r="C53" s="41">
        <v>9044</v>
      </c>
      <c r="D53" s="41">
        <v>11338</v>
      </c>
      <c r="E53" s="47">
        <v>9416</v>
      </c>
      <c r="F53" s="47">
        <v>10317</v>
      </c>
      <c r="G53" s="47">
        <v>7746</v>
      </c>
      <c r="H53" s="47">
        <v>7040</v>
      </c>
    </row>
    <row r="54" spans="1:8" ht="13.95" customHeight="1" x14ac:dyDescent="0.3">
      <c r="A54" s="83"/>
      <c r="B54" s="9" t="s">
        <v>8</v>
      </c>
      <c r="C54" s="46">
        <f t="shared" ref="C54:D54" si="9">SUM(C49:C53)</f>
        <v>11965</v>
      </c>
      <c r="D54" s="46">
        <f t="shared" si="9"/>
        <v>14300</v>
      </c>
      <c r="E54" s="46">
        <f t="shared" ref="E54:H54" si="10">SUM(E49:E53)</f>
        <v>12486</v>
      </c>
      <c r="F54" s="46">
        <f t="shared" si="10"/>
        <v>12879</v>
      </c>
      <c r="G54" s="40">
        <f t="shared" si="10"/>
        <v>10928</v>
      </c>
      <c r="H54" s="40">
        <f t="shared" si="10"/>
        <v>9681</v>
      </c>
    </row>
    <row r="55" spans="1:8" ht="6" customHeight="1" x14ac:dyDescent="0.3">
      <c r="A55" s="7"/>
      <c r="B55" s="14"/>
      <c r="C55" s="38"/>
      <c r="D55" s="38"/>
      <c r="E55" s="38"/>
      <c r="F55" s="38"/>
      <c r="G55" s="39"/>
      <c r="H55" s="39"/>
    </row>
    <row r="56" spans="1:8" x14ac:dyDescent="0.3">
      <c r="A56" s="7"/>
      <c r="B56" s="9" t="s">
        <v>9</v>
      </c>
      <c r="C56" s="75">
        <f>D54/C54</f>
        <v>1.1951525282072712</v>
      </c>
      <c r="D56" s="76"/>
      <c r="E56" s="75">
        <f>F54/E54</f>
        <v>1.0314752522825565</v>
      </c>
      <c r="F56" s="76"/>
      <c r="G56" s="75">
        <f>H54/G54</f>
        <v>0.88588945827232801</v>
      </c>
      <c r="H56" s="76"/>
    </row>
    <row r="57" spans="1:8" ht="7.5" customHeight="1" x14ac:dyDescent="0.3">
      <c r="A57" s="7"/>
      <c r="B57" s="14"/>
      <c r="C57" s="38"/>
      <c r="D57" s="38"/>
      <c r="E57" s="39"/>
      <c r="F57" s="39"/>
      <c r="G57" s="39"/>
      <c r="H57" s="39"/>
    </row>
    <row r="58" spans="1:8" ht="18" customHeight="1" x14ac:dyDescent="0.3">
      <c r="A58" s="81" t="s">
        <v>27</v>
      </c>
      <c r="B58" s="60" t="s">
        <v>10</v>
      </c>
      <c r="C58" s="35">
        <v>3</v>
      </c>
      <c r="D58" s="35">
        <v>1</v>
      </c>
      <c r="E58" s="49">
        <v>2</v>
      </c>
      <c r="F58" s="49">
        <v>4</v>
      </c>
      <c r="G58" s="49">
        <v>7</v>
      </c>
      <c r="H58" s="49">
        <v>2</v>
      </c>
    </row>
    <row r="59" spans="1:8" s="59" customFormat="1" ht="17.25" customHeight="1" x14ac:dyDescent="0.3">
      <c r="A59" s="82"/>
      <c r="B59" s="60" t="s">
        <v>12</v>
      </c>
      <c r="C59" s="35">
        <v>118</v>
      </c>
      <c r="D59" s="35">
        <v>109</v>
      </c>
      <c r="E59" s="49">
        <v>91</v>
      </c>
      <c r="F59" s="49">
        <v>80</v>
      </c>
      <c r="G59" s="49">
        <v>134</v>
      </c>
      <c r="H59" s="49">
        <v>96</v>
      </c>
    </row>
    <row r="60" spans="1:8" ht="15.75" customHeight="1" x14ac:dyDescent="0.3">
      <c r="A60" s="82"/>
      <c r="B60" s="11" t="s">
        <v>13</v>
      </c>
      <c r="C60" s="35">
        <v>3147</v>
      </c>
      <c r="D60" s="35">
        <v>3012</v>
      </c>
      <c r="E60" s="49">
        <v>3492</v>
      </c>
      <c r="F60" s="49">
        <v>2596</v>
      </c>
      <c r="G60" s="49">
        <v>2821</v>
      </c>
      <c r="H60" s="49">
        <v>2918</v>
      </c>
    </row>
    <row r="61" spans="1:8" ht="22.5" customHeight="1" x14ac:dyDescent="0.3">
      <c r="A61" s="82"/>
      <c r="B61" s="12" t="s">
        <v>14</v>
      </c>
      <c r="C61" s="35">
        <v>13</v>
      </c>
      <c r="D61" s="35">
        <v>31</v>
      </c>
      <c r="E61" s="49">
        <v>46</v>
      </c>
      <c r="F61" s="49">
        <v>46</v>
      </c>
      <c r="G61" s="49">
        <v>0</v>
      </c>
      <c r="H61" s="49">
        <v>16</v>
      </c>
    </row>
    <row r="62" spans="1:8" ht="18" customHeight="1" x14ac:dyDescent="0.3">
      <c r="A62" s="82"/>
      <c r="B62" s="13" t="s">
        <v>15</v>
      </c>
      <c r="C62" s="41">
        <v>11808</v>
      </c>
      <c r="D62" s="41">
        <v>12119</v>
      </c>
      <c r="E62" s="47">
        <v>11082</v>
      </c>
      <c r="F62" s="47">
        <v>10354</v>
      </c>
      <c r="G62" s="47">
        <v>10915</v>
      </c>
      <c r="H62" s="47">
        <v>15123</v>
      </c>
    </row>
    <row r="63" spans="1:8" ht="13.95" customHeight="1" x14ac:dyDescent="0.3">
      <c r="A63" s="83"/>
      <c r="B63" s="9" t="s">
        <v>8</v>
      </c>
      <c r="C63" s="56">
        <f t="shared" ref="C63:D63" si="11">SUM(C58:C62)</f>
        <v>15089</v>
      </c>
      <c r="D63" s="56">
        <f t="shared" si="11"/>
        <v>15272</v>
      </c>
      <c r="E63" s="56">
        <f t="shared" ref="E63:H63" si="12">SUM(E58:E62)</f>
        <v>14713</v>
      </c>
      <c r="F63" s="56">
        <f t="shared" si="12"/>
        <v>13080</v>
      </c>
      <c r="G63" s="56">
        <f t="shared" si="12"/>
        <v>13877</v>
      </c>
      <c r="H63" s="56">
        <f t="shared" si="12"/>
        <v>18155</v>
      </c>
    </row>
    <row r="64" spans="1:8" ht="6" customHeight="1" x14ac:dyDescent="0.3">
      <c r="A64" s="7"/>
      <c r="B64" s="14"/>
      <c r="C64" s="38"/>
      <c r="D64" s="38"/>
      <c r="E64" s="38"/>
      <c r="F64" s="38"/>
      <c r="G64" s="39"/>
      <c r="H64" s="39"/>
    </row>
    <row r="65" spans="1:9" x14ac:dyDescent="0.3">
      <c r="A65" s="7"/>
      <c r="B65" s="9" t="s">
        <v>9</v>
      </c>
      <c r="C65" s="75">
        <f>D63/C63</f>
        <v>1.0121280402942541</v>
      </c>
      <c r="D65" s="76"/>
      <c r="E65" s="75">
        <f>F63/E63</f>
        <v>0.88900971929586081</v>
      </c>
      <c r="F65" s="76"/>
      <c r="G65" s="75">
        <f>H63/G63</f>
        <v>1.3082798875837718</v>
      </c>
      <c r="H65" s="76"/>
    </row>
    <row r="66" spans="1:9" ht="7.5" customHeight="1" x14ac:dyDescent="0.3">
      <c r="A66" s="7"/>
      <c r="B66" s="14"/>
      <c r="C66" s="38"/>
      <c r="D66" s="38"/>
      <c r="E66" s="39"/>
      <c r="F66" s="39"/>
      <c r="G66" s="39"/>
      <c r="H66" s="39"/>
    </row>
    <row r="67" spans="1:9" ht="18.600000000000001" customHeight="1" x14ac:dyDescent="0.3">
      <c r="A67" s="79" t="s">
        <v>21</v>
      </c>
      <c r="B67" s="10" t="s">
        <v>10</v>
      </c>
      <c r="C67" s="36" t="s">
        <v>31</v>
      </c>
      <c r="D67" s="36" t="s">
        <v>31</v>
      </c>
      <c r="E67" s="42">
        <v>1</v>
      </c>
      <c r="F67" s="42">
        <v>1</v>
      </c>
      <c r="G67" s="36">
        <v>0</v>
      </c>
      <c r="H67" s="36">
        <v>0</v>
      </c>
      <c r="I67" s="59"/>
    </row>
    <row r="68" spans="1:9" x14ac:dyDescent="0.3">
      <c r="A68" s="79" t="s">
        <v>11</v>
      </c>
      <c r="B68" s="10" t="s">
        <v>12</v>
      </c>
      <c r="C68" s="35">
        <v>89</v>
      </c>
      <c r="D68" s="35">
        <v>65</v>
      </c>
      <c r="E68" s="49">
        <v>60</v>
      </c>
      <c r="F68" s="49">
        <v>87</v>
      </c>
      <c r="G68" s="49">
        <v>99</v>
      </c>
      <c r="H68" s="49">
        <v>95</v>
      </c>
      <c r="I68" s="59"/>
    </row>
    <row r="69" spans="1:9" x14ac:dyDescent="0.3">
      <c r="A69" s="79" t="s">
        <v>11</v>
      </c>
      <c r="B69" s="11" t="s">
        <v>13</v>
      </c>
      <c r="C69" s="35">
        <v>2158</v>
      </c>
      <c r="D69" s="35">
        <v>1625</v>
      </c>
      <c r="E69" s="49">
        <v>1206</v>
      </c>
      <c r="F69" s="49">
        <v>1466</v>
      </c>
      <c r="G69" s="49">
        <v>2320</v>
      </c>
      <c r="H69" s="49">
        <v>1887</v>
      </c>
      <c r="I69" s="59"/>
    </row>
    <row r="70" spans="1:9" ht="21.6" x14ac:dyDescent="0.3">
      <c r="A70" s="79" t="s">
        <v>11</v>
      </c>
      <c r="B70" s="12" t="s">
        <v>14</v>
      </c>
      <c r="C70" s="35">
        <v>58</v>
      </c>
      <c r="D70" s="35">
        <v>66</v>
      </c>
      <c r="E70" s="49">
        <v>43</v>
      </c>
      <c r="F70" s="49">
        <v>46</v>
      </c>
      <c r="G70" s="49">
        <v>37</v>
      </c>
      <c r="H70" s="49">
        <v>38</v>
      </c>
      <c r="I70" s="59"/>
    </row>
    <row r="71" spans="1:9" x14ac:dyDescent="0.3">
      <c r="A71" s="79" t="s">
        <v>11</v>
      </c>
      <c r="B71" s="13" t="s">
        <v>15</v>
      </c>
      <c r="C71" s="41">
        <v>8339</v>
      </c>
      <c r="D71" s="41">
        <v>9921</v>
      </c>
      <c r="E71" s="47">
        <v>7780</v>
      </c>
      <c r="F71" s="47">
        <v>7783</v>
      </c>
      <c r="G71" s="47">
        <v>7731</v>
      </c>
      <c r="H71" s="47">
        <v>7180</v>
      </c>
      <c r="I71" s="73"/>
    </row>
    <row r="72" spans="1:9" x14ac:dyDescent="0.3">
      <c r="A72" s="79" t="s">
        <v>11</v>
      </c>
      <c r="B72" s="9" t="s">
        <v>8</v>
      </c>
      <c r="C72" s="40">
        <f t="shared" ref="C72:F72" si="13">SUM(C67:C71)</f>
        <v>10644</v>
      </c>
      <c r="D72" s="40">
        <f t="shared" si="13"/>
        <v>11677</v>
      </c>
      <c r="E72" s="40">
        <f t="shared" si="13"/>
        <v>9090</v>
      </c>
      <c r="F72" s="40">
        <f t="shared" si="13"/>
        <v>9383</v>
      </c>
      <c r="G72" s="40">
        <f t="shared" ref="G72:H72" si="14">SUM(G67:G71)</f>
        <v>10187</v>
      </c>
      <c r="H72" s="40">
        <f t="shared" si="14"/>
        <v>9200</v>
      </c>
    </row>
    <row r="73" spans="1:9" ht="6" customHeight="1" x14ac:dyDescent="0.3">
      <c r="A73" s="7"/>
      <c r="B73" s="14"/>
      <c r="C73" s="39"/>
      <c r="D73" s="39"/>
      <c r="E73" s="39"/>
      <c r="F73" s="39"/>
      <c r="G73" s="39"/>
      <c r="H73" s="39"/>
    </row>
    <row r="74" spans="1:9" x14ac:dyDescent="0.3">
      <c r="A74" s="7"/>
      <c r="B74" s="9" t="s">
        <v>9</v>
      </c>
      <c r="C74" s="77">
        <f>D72/C72</f>
        <v>1.0970499812100714</v>
      </c>
      <c r="D74" s="78"/>
      <c r="E74" s="77">
        <f>F72/E72</f>
        <v>1.0322332233223321</v>
      </c>
      <c r="F74" s="78"/>
      <c r="G74" s="77">
        <f>H72/G72</f>
        <v>0.90311180916854816</v>
      </c>
      <c r="H74" s="78"/>
    </row>
    <row r="75" spans="1:9" x14ac:dyDescent="0.3">
      <c r="A75" s="7"/>
      <c r="B75" s="14"/>
      <c r="C75" s="62"/>
      <c r="D75" s="62"/>
    </row>
    <row r="76" spans="1:9" x14ac:dyDescent="0.3">
      <c r="A76" s="15"/>
      <c r="B76" s="14"/>
      <c r="C76" s="38"/>
      <c r="D76" s="38"/>
      <c r="E76" s="39"/>
      <c r="F76" s="39"/>
      <c r="G76" s="39"/>
      <c r="H76" s="39"/>
    </row>
    <row r="77" spans="1:9" ht="11.25" customHeight="1" x14ac:dyDescent="0.3">
      <c r="A77" s="80"/>
      <c r="B77" s="80"/>
      <c r="G77" s="2"/>
      <c r="H77" s="2"/>
    </row>
    <row r="78" spans="1:9" ht="16.5" customHeight="1" x14ac:dyDescent="0.3">
      <c r="A78" s="71" t="s">
        <v>16</v>
      </c>
      <c r="B78" s="71"/>
      <c r="G78" s="2"/>
      <c r="H78" s="2"/>
    </row>
  </sheetData>
  <mergeCells count="33">
    <mergeCell ref="E29:F29"/>
    <mergeCell ref="E38:F38"/>
    <mergeCell ref="A6:A9"/>
    <mergeCell ref="A13:A18"/>
    <mergeCell ref="C29:D29"/>
    <mergeCell ref="A22:A27"/>
    <mergeCell ref="A31:A36"/>
    <mergeCell ref="C38:D38"/>
    <mergeCell ref="C20:D20"/>
    <mergeCell ref="C11:D11"/>
    <mergeCell ref="E11:F11"/>
    <mergeCell ref="E20:F20"/>
    <mergeCell ref="A77:B77"/>
    <mergeCell ref="A40:A45"/>
    <mergeCell ref="C47:D47"/>
    <mergeCell ref="A58:A63"/>
    <mergeCell ref="C65:D65"/>
    <mergeCell ref="A49:A54"/>
    <mergeCell ref="C56:D56"/>
    <mergeCell ref="E47:F47"/>
    <mergeCell ref="E56:F56"/>
    <mergeCell ref="A67:A72"/>
    <mergeCell ref="C74:D74"/>
    <mergeCell ref="E65:F65"/>
    <mergeCell ref="E74:F74"/>
    <mergeCell ref="G56:H56"/>
    <mergeCell ref="G65:H65"/>
    <mergeCell ref="G74:H74"/>
    <mergeCell ref="G11:H11"/>
    <mergeCell ref="G20:H20"/>
    <mergeCell ref="G29:H29"/>
    <mergeCell ref="G38:H38"/>
    <mergeCell ref="G47:H47"/>
  </mergeCells>
  <conditionalFormatting sqref="C47:D47">
    <cfRule type="cellIs" dxfId="79" priority="144" operator="lessThan">
      <formula>1</formula>
    </cfRule>
    <cfRule type="cellIs" dxfId="78" priority="145" operator="lessThan">
      <formula>0.99</formula>
    </cfRule>
    <cfRule type="cellIs" dxfId="77" priority="146" operator="greaterThan">
      <formula>1</formula>
    </cfRule>
  </conditionalFormatting>
  <conditionalFormatting sqref="C74:D74">
    <cfRule type="cellIs" dxfId="76" priority="138" operator="lessThan">
      <formula>1</formula>
    </cfRule>
    <cfRule type="cellIs" dxfId="75" priority="139" operator="lessThan">
      <formula>0.99</formula>
    </cfRule>
    <cfRule type="cellIs" dxfId="74" priority="140" operator="greaterThan">
      <formula>1</formula>
    </cfRule>
  </conditionalFormatting>
  <conditionalFormatting sqref="C20:D20">
    <cfRule type="cellIs" dxfId="73" priority="150" operator="lessThan">
      <formula>1</formula>
    </cfRule>
    <cfRule type="cellIs" dxfId="72" priority="151" operator="lessThan">
      <formula>0.99</formula>
    </cfRule>
    <cfRule type="cellIs" dxfId="71" priority="152" operator="greaterThan">
      <formula>1</formula>
    </cfRule>
  </conditionalFormatting>
  <conditionalFormatting sqref="C56:D56">
    <cfRule type="cellIs" dxfId="70" priority="123" operator="lessThan">
      <formula>1</formula>
    </cfRule>
    <cfRule type="cellIs" dxfId="69" priority="124" operator="lessThan">
      <formula>0.99</formula>
    </cfRule>
    <cfRule type="cellIs" dxfId="68" priority="125" operator="greaterThan">
      <formula>1</formula>
    </cfRule>
  </conditionalFormatting>
  <conditionalFormatting sqref="C11:D11">
    <cfRule type="cellIs" dxfId="67" priority="158" operator="greaterThan">
      <formula>1</formula>
    </cfRule>
    <cfRule type="cellIs" dxfId="66" priority="159" operator="lessThan">
      <formula>1</formula>
    </cfRule>
  </conditionalFormatting>
  <conditionalFormatting sqref="C65:D65">
    <cfRule type="cellIs" dxfId="65" priority="132" operator="lessThan">
      <formula>1</formula>
    </cfRule>
    <cfRule type="cellIs" dxfId="64" priority="133" operator="lessThan">
      <formula>0.99</formula>
    </cfRule>
    <cfRule type="cellIs" dxfId="63" priority="134" operator="greaterThan">
      <formula>1</formula>
    </cfRule>
  </conditionalFormatting>
  <conditionalFormatting sqref="C29:D29">
    <cfRule type="cellIs" dxfId="62" priority="105" operator="lessThan">
      <formula>1</formula>
    </cfRule>
    <cfRule type="cellIs" dxfId="61" priority="106" operator="lessThan">
      <formula>0.99</formula>
    </cfRule>
    <cfRule type="cellIs" dxfId="60" priority="107" operator="greaterThan">
      <formula>1</formula>
    </cfRule>
  </conditionalFormatting>
  <conditionalFormatting sqref="E11:F11">
    <cfRule type="cellIs" dxfId="59" priority="100" operator="greaterThan">
      <formula>1</formula>
    </cfRule>
    <cfRule type="cellIs" dxfId="58" priority="101" operator="lessThan">
      <formula>1</formula>
    </cfRule>
  </conditionalFormatting>
  <conditionalFormatting sqref="E65:F65">
    <cfRule type="cellIs" dxfId="57" priority="88" operator="lessThan">
      <formula>1</formula>
    </cfRule>
    <cfRule type="cellIs" dxfId="56" priority="89" operator="lessThan">
      <formula>0.99</formula>
    </cfRule>
    <cfRule type="cellIs" dxfId="55" priority="90" operator="greaterThan">
      <formula>1</formula>
    </cfRule>
  </conditionalFormatting>
  <conditionalFormatting sqref="E29:F29">
    <cfRule type="cellIs" dxfId="54" priority="79" operator="lessThan">
      <formula>1</formula>
    </cfRule>
    <cfRule type="cellIs" dxfId="53" priority="80" operator="lessThan">
      <formula>0.99</formula>
    </cfRule>
    <cfRule type="cellIs" dxfId="52" priority="81" operator="greaterThan">
      <formula>1</formula>
    </cfRule>
  </conditionalFormatting>
  <conditionalFormatting sqref="C38:D38">
    <cfRule type="cellIs" dxfId="51" priority="76" operator="lessThan">
      <formula>1</formula>
    </cfRule>
    <cfRule type="cellIs" dxfId="50" priority="77" operator="lessThan">
      <formula>0.99</formula>
    </cfRule>
    <cfRule type="cellIs" dxfId="49" priority="78" operator="greaterThan">
      <formula>1</formula>
    </cfRule>
  </conditionalFormatting>
  <conditionalFormatting sqref="E56:F56">
    <cfRule type="cellIs" dxfId="48" priority="70" operator="lessThan">
      <formula>1</formula>
    </cfRule>
    <cfRule type="cellIs" dxfId="47" priority="71" operator="lessThan">
      <formula>0.99</formula>
    </cfRule>
    <cfRule type="cellIs" dxfId="46" priority="72" operator="greaterThan">
      <formula>1</formula>
    </cfRule>
  </conditionalFormatting>
  <conditionalFormatting sqref="E38:F38">
    <cfRule type="cellIs" dxfId="45" priority="35" operator="lessThan">
      <formula>1</formula>
    </cfRule>
    <cfRule type="cellIs" dxfId="44" priority="36" operator="lessThan">
      <formula>0.99</formula>
    </cfRule>
    <cfRule type="cellIs" dxfId="43" priority="37" operator="greaterThan">
      <formula>1</formula>
    </cfRule>
  </conditionalFormatting>
  <conditionalFormatting sqref="E20:F20">
    <cfRule type="cellIs" dxfId="42" priority="32" operator="lessThan">
      <formula>1</formula>
    </cfRule>
    <cfRule type="cellIs" dxfId="41" priority="33" operator="lessThan">
      <formula>0.99</formula>
    </cfRule>
    <cfRule type="cellIs" dxfId="40" priority="34" operator="greaterThan">
      <formula>1</formula>
    </cfRule>
  </conditionalFormatting>
  <conditionalFormatting sqref="E47:F47">
    <cfRule type="cellIs" dxfId="39" priority="29" operator="lessThan">
      <formula>1</formula>
    </cfRule>
    <cfRule type="cellIs" dxfId="38" priority="30" operator="lessThan">
      <formula>0.99</formula>
    </cfRule>
    <cfRule type="cellIs" dxfId="37" priority="31" operator="greaterThan">
      <formula>1</formula>
    </cfRule>
  </conditionalFormatting>
  <conditionalFormatting sqref="G47:H47">
    <cfRule type="cellIs" dxfId="36" priority="23" operator="lessThan">
      <formula>1</formula>
    </cfRule>
    <cfRule type="cellIs" dxfId="35" priority="24" operator="lessThan">
      <formula>0.99</formula>
    </cfRule>
    <cfRule type="cellIs" dxfId="34" priority="25" operator="greaterThan">
      <formula>1</formula>
    </cfRule>
  </conditionalFormatting>
  <conditionalFormatting sqref="G20:H20">
    <cfRule type="cellIs" dxfId="33" priority="19" operator="greaterThan">
      <formula>1</formula>
    </cfRule>
    <cfRule type="cellIs" dxfId="32" priority="20" operator="lessThan">
      <formula>1</formula>
    </cfRule>
  </conditionalFormatting>
  <conditionalFormatting sqref="G29:H29">
    <cfRule type="cellIs" dxfId="31" priority="17" operator="greaterThan">
      <formula>1</formula>
    </cfRule>
    <cfRule type="cellIs" dxfId="30" priority="18" operator="lessThan">
      <formula>1</formula>
    </cfRule>
  </conditionalFormatting>
  <conditionalFormatting sqref="G38:H38">
    <cfRule type="cellIs" dxfId="29" priority="15" operator="greaterThan">
      <formula>1</formula>
    </cfRule>
    <cfRule type="cellIs" dxfId="28" priority="16" operator="lessThan">
      <formula>1</formula>
    </cfRule>
  </conditionalFormatting>
  <conditionalFormatting sqref="G56:H56">
    <cfRule type="cellIs" dxfId="27" priority="13" operator="greaterThan">
      <formula>1</formula>
    </cfRule>
    <cfRule type="cellIs" dxfId="26" priority="14" operator="lessThan">
      <formula>1</formula>
    </cfRule>
  </conditionalFormatting>
  <conditionalFormatting sqref="G65:H65">
    <cfRule type="cellIs" dxfId="25" priority="11" operator="greaterThan">
      <formula>1</formula>
    </cfRule>
    <cfRule type="cellIs" dxfId="24" priority="12" operator="lessThan">
      <formula>1</formula>
    </cfRule>
  </conditionalFormatting>
  <conditionalFormatting sqref="E74:F74">
    <cfRule type="cellIs" dxfId="23" priority="8" operator="lessThan">
      <formula>1</formula>
    </cfRule>
    <cfRule type="cellIs" dxfId="22" priority="9" operator="lessThan">
      <formula>0.99</formula>
    </cfRule>
    <cfRule type="cellIs" dxfId="21" priority="10" operator="greaterThan">
      <formula>1</formula>
    </cfRule>
  </conditionalFormatting>
  <conditionalFormatting sqref="G74:H74">
    <cfRule type="cellIs" dxfId="20" priority="5" operator="lessThan">
      <formula>1</formula>
    </cfRule>
    <cfRule type="cellIs" dxfId="19" priority="6" operator="lessThan">
      <formula>0.99</formula>
    </cfRule>
    <cfRule type="cellIs" dxfId="18" priority="7" operator="greaterThan">
      <formula>1</formula>
    </cfRule>
  </conditionalFormatting>
  <conditionalFormatting sqref="G11:H11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zoomScaleNormal="100" workbookViewId="0">
      <selection activeCell="D9" sqref="D9:D21"/>
    </sheetView>
  </sheetViews>
  <sheetFormatPr defaultColWidth="9.109375" defaultRowHeight="13.8" x14ac:dyDescent="0.3"/>
  <cols>
    <col min="1" max="1" width="29.33203125" style="2" customWidth="1"/>
    <col min="2" max="2" width="19.33203125" style="2" customWidth="1"/>
    <col min="3" max="3" width="15.5546875" style="2" customWidth="1"/>
    <col min="4" max="4" width="15.109375" style="2" customWidth="1"/>
    <col min="5" max="5" width="13.6640625" style="2" customWidth="1"/>
    <col min="6" max="10" width="9.109375" style="2"/>
    <col min="11" max="11" width="44.88671875" style="2" bestFit="1" customWidth="1"/>
    <col min="12" max="12" width="41.88671875" style="2" bestFit="1" customWidth="1"/>
    <col min="13" max="16384" width="9.109375" style="2"/>
  </cols>
  <sheetData>
    <row r="1" spans="1:8" s="16" customFormat="1" ht="15.6" x14ac:dyDescent="0.3">
      <c r="A1" s="1" t="s">
        <v>19</v>
      </c>
    </row>
    <row r="2" spans="1:8" s="16" customFormat="1" ht="14.4" x14ac:dyDescent="0.3">
      <c r="A2" s="17" t="s">
        <v>17</v>
      </c>
    </row>
    <row r="3" spans="1:8" s="16" customFormat="1" x14ac:dyDescent="0.3">
      <c r="A3" s="74" t="s">
        <v>33</v>
      </c>
    </row>
    <row r="4" spans="1:8" s="16" customFormat="1" x14ac:dyDescent="0.3">
      <c r="H4" s="2"/>
    </row>
    <row r="5" spans="1:8" s="16" customFormat="1" ht="33" customHeight="1" x14ac:dyDescent="0.3">
      <c r="A5" s="4" t="s">
        <v>1</v>
      </c>
      <c r="B5" s="4" t="s">
        <v>2</v>
      </c>
      <c r="C5" s="18" t="s">
        <v>32</v>
      </c>
      <c r="D5" s="18" t="s">
        <v>36</v>
      </c>
      <c r="E5" s="18" t="s">
        <v>18</v>
      </c>
      <c r="H5" s="2"/>
    </row>
    <row r="6" spans="1:8" s="16" customFormat="1" ht="8.25" customHeight="1" x14ac:dyDescent="0.3">
      <c r="A6" s="7"/>
      <c r="B6" s="19"/>
      <c r="C6" s="20"/>
      <c r="D6" s="20"/>
      <c r="E6" s="20"/>
      <c r="H6" s="2"/>
    </row>
    <row r="7" spans="1:8" s="16" customFormat="1" ht="28.95" customHeight="1" x14ac:dyDescent="0.3">
      <c r="A7" s="21" t="s">
        <v>20</v>
      </c>
      <c r="B7" s="22" t="s">
        <v>8</v>
      </c>
      <c r="C7" s="23">
        <v>13214</v>
      </c>
      <c r="D7" s="23">
        <v>14956</v>
      </c>
      <c r="E7" s="24">
        <f>(D7-C7)/C7</f>
        <v>0.13182987740275465</v>
      </c>
      <c r="H7" s="2"/>
    </row>
    <row r="8" spans="1:8" s="16" customFormat="1" ht="8.25" customHeight="1" x14ac:dyDescent="0.3">
      <c r="A8" s="7"/>
      <c r="B8" s="19"/>
      <c r="C8" s="20"/>
      <c r="D8" s="20"/>
      <c r="E8" s="20"/>
      <c r="H8" s="2"/>
    </row>
    <row r="9" spans="1:8" s="16" customFormat="1" ht="28.95" customHeight="1" x14ac:dyDescent="0.3">
      <c r="A9" s="21" t="s">
        <v>22</v>
      </c>
      <c r="B9" s="22" t="s">
        <v>8</v>
      </c>
      <c r="C9" s="23">
        <v>1161</v>
      </c>
      <c r="D9" s="23">
        <v>1849</v>
      </c>
      <c r="E9" s="24">
        <f>(D9-C9)/C9</f>
        <v>0.59259259259259256</v>
      </c>
      <c r="H9" s="2"/>
    </row>
    <row r="10" spans="1:8" s="16" customFormat="1" ht="8.25" customHeight="1" x14ac:dyDescent="0.3">
      <c r="A10" s="25"/>
      <c r="B10" s="19"/>
      <c r="C10" s="26"/>
      <c r="D10" s="26"/>
      <c r="E10" s="27"/>
      <c r="H10" s="2"/>
    </row>
    <row r="11" spans="1:8" s="16" customFormat="1" ht="28.95" customHeight="1" x14ac:dyDescent="0.3">
      <c r="A11" s="21" t="s">
        <v>23</v>
      </c>
      <c r="B11" s="22" t="s">
        <v>8</v>
      </c>
      <c r="C11" s="23">
        <v>9317</v>
      </c>
      <c r="D11" s="23">
        <v>9531</v>
      </c>
      <c r="E11" s="24">
        <f>(D11-C11)/C11</f>
        <v>2.2968766770419664E-2</v>
      </c>
      <c r="H11" s="2"/>
    </row>
    <row r="12" spans="1:8" s="16" customFormat="1" ht="8.25" customHeight="1" x14ac:dyDescent="0.3">
      <c r="A12" s="25"/>
      <c r="B12" s="19"/>
      <c r="C12" s="26"/>
      <c r="D12" s="26"/>
      <c r="E12" s="27"/>
      <c r="H12" s="2"/>
    </row>
    <row r="13" spans="1:8" s="16" customFormat="1" ht="28.95" customHeight="1" x14ac:dyDescent="0.3">
      <c r="A13" s="21" t="s">
        <v>24</v>
      </c>
      <c r="B13" s="22" t="s">
        <v>8</v>
      </c>
      <c r="C13" s="23">
        <v>5058</v>
      </c>
      <c r="D13" s="23">
        <v>4326</v>
      </c>
      <c r="E13" s="24">
        <f>(D13-C13)/C13</f>
        <v>-0.14472123368920523</v>
      </c>
      <c r="H13" s="2"/>
    </row>
    <row r="14" spans="1:8" s="34" customFormat="1" ht="13.2" customHeight="1" x14ac:dyDescent="0.3">
      <c r="A14" s="31"/>
      <c r="B14" s="32"/>
      <c r="C14" s="33"/>
      <c r="D14" s="33"/>
      <c r="E14" s="20"/>
      <c r="H14" s="2"/>
    </row>
    <row r="15" spans="1:8" s="16" customFormat="1" ht="28.95" customHeight="1" x14ac:dyDescent="0.3">
      <c r="A15" s="21" t="s">
        <v>25</v>
      </c>
      <c r="B15" s="22" t="s">
        <v>8</v>
      </c>
      <c r="C15" s="23">
        <v>4834</v>
      </c>
      <c r="D15" s="23">
        <v>6516</v>
      </c>
      <c r="E15" s="24">
        <f>(D15-C15)/C15</f>
        <v>0.3479520066197766</v>
      </c>
      <c r="H15" s="2"/>
    </row>
    <row r="16" spans="1:8" s="16" customFormat="1" ht="8.25" customHeight="1" x14ac:dyDescent="0.3">
      <c r="A16" s="25"/>
      <c r="B16" s="19"/>
      <c r="C16" s="26"/>
      <c r="D16" s="26"/>
      <c r="E16" s="27"/>
      <c r="H16" s="2"/>
    </row>
    <row r="17" spans="1:8" s="16" customFormat="1" ht="28.95" customHeight="1" x14ac:dyDescent="0.3">
      <c r="A17" s="21" t="s">
        <v>26</v>
      </c>
      <c r="B17" s="22" t="s">
        <v>8</v>
      </c>
      <c r="C17" s="23">
        <v>10944</v>
      </c>
      <c r="D17" s="23">
        <v>8414</v>
      </c>
      <c r="E17" s="24">
        <f>(D17-C17)/C17</f>
        <v>-0.23117690058479531</v>
      </c>
      <c r="H17" s="2"/>
    </row>
    <row r="18" spans="1:8" s="16" customFormat="1" ht="8.25" customHeight="1" x14ac:dyDescent="0.3">
      <c r="A18" s="25"/>
      <c r="B18" s="19"/>
      <c r="C18" s="26"/>
      <c r="D18" s="26"/>
      <c r="E18" s="27"/>
      <c r="H18" s="2"/>
    </row>
    <row r="19" spans="1:8" s="16" customFormat="1" ht="28.95" customHeight="1" x14ac:dyDescent="0.3">
      <c r="A19" s="21" t="s">
        <v>27</v>
      </c>
      <c r="B19" s="22" t="s">
        <v>8</v>
      </c>
      <c r="C19" s="23">
        <v>21294</v>
      </c>
      <c r="D19" s="23">
        <v>15566</v>
      </c>
      <c r="E19" s="24">
        <f>(D19-C19)/C19</f>
        <v>-0.26899596130365361</v>
      </c>
      <c r="H19" s="2"/>
    </row>
    <row r="20" spans="1:8" s="16" customFormat="1" ht="7.2" customHeight="1" x14ac:dyDescent="0.3">
      <c r="A20" s="25"/>
      <c r="B20" s="19"/>
      <c r="C20" s="26"/>
      <c r="D20" s="26"/>
      <c r="E20" s="27"/>
      <c r="H20" s="2"/>
    </row>
    <row r="21" spans="1:8" ht="31.95" customHeight="1" x14ac:dyDescent="0.3">
      <c r="A21" s="21" t="s">
        <v>21</v>
      </c>
      <c r="B21" s="22" t="s">
        <v>8</v>
      </c>
      <c r="C21" s="23">
        <v>7789</v>
      </c>
      <c r="D21" s="23">
        <v>6715</v>
      </c>
      <c r="E21" s="24">
        <f>(D21-C21)/C21</f>
        <v>-0.13788676338425984</v>
      </c>
      <c r="F21" s="28"/>
      <c r="G21" s="28"/>
    </row>
    <row r="22" spans="1:8" x14ac:dyDescent="0.3">
      <c r="A22" s="25"/>
      <c r="B22" s="19"/>
      <c r="C22" s="26"/>
      <c r="D22" s="26"/>
      <c r="E22" s="27"/>
    </row>
    <row r="23" spans="1:8" ht="35.4" customHeight="1" x14ac:dyDescent="0.3">
      <c r="A23" s="80"/>
      <c r="B23" s="80"/>
      <c r="C23" s="80"/>
      <c r="D23" s="80"/>
      <c r="E23" s="80"/>
    </row>
    <row r="24" spans="1:8" ht="22.95" customHeight="1" x14ac:dyDescent="0.3">
      <c r="A24" s="84" t="s">
        <v>16</v>
      </c>
      <c r="B24" s="84"/>
      <c r="C24" s="84"/>
      <c r="D24" s="84"/>
      <c r="E24" s="84"/>
    </row>
  </sheetData>
  <mergeCells count="2">
    <mergeCell ref="A23:E23"/>
    <mergeCell ref="A24:E24"/>
  </mergeCells>
  <conditionalFormatting sqref="E11">
    <cfRule type="cellIs" dxfId="15" priority="29" operator="greaterThan">
      <formula>0</formula>
    </cfRule>
    <cfRule type="cellIs" dxfId="14" priority="30" operator="lessThan">
      <formula>0</formula>
    </cfRule>
  </conditionalFormatting>
  <conditionalFormatting sqref="E17">
    <cfRule type="cellIs" dxfId="13" priority="23" operator="greaterThan">
      <formula>0</formula>
    </cfRule>
    <cfRule type="cellIs" dxfId="12" priority="24" operator="lessThan">
      <formula>0</formula>
    </cfRule>
  </conditionalFormatting>
  <conditionalFormatting sqref="E19">
    <cfRule type="cellIs" dxfId="11" priority="21" operator="greaterThan">
      <formula>0</formula>
    </cfRule>
    <cfRule type="cellIs" dxfId="10" priority="22" operator="lessThan">
      <formula>0</formula>
    </cfRule>
  </conditionalFormatting>
  <conditionalFormatting sqref="E9">
    <cfRule type="cellIs" dxfId="9" priority="17" operator="greaterThan">
      <formula>0</formula>
    </cfRule>
    <cfRule type="cellIs" dxfId="8" priority="18" operator="lessThan">
      <formula>0</formula>
    </cfRule>
  </conditionalFormatting>
  <conditionalFormatting sqref="E13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15">
    <cfRule type="cellIs" dxfId="5" priority="7" operator="greaterThan">
      <formula>0</formula>
    </cfRule>
    <cfRule type="cellIs" dxfId="4" priority="8" operator="lessThan">
      <formula>0</formula>
    </cfRule>
  </conditionalFormatting>
  <conditionalFormatting sqref="E21">
    <cfRule type="cellIs" dxfId="3" priority="5" operator="greaterThan">
      <formula>0</formula>
    </cfRule>
    <cfRule type="cellIs" dxfId="2" priority="6" operator="lessThan">
      <formula>0</formula>
    </cfRule>
  </conditionalFormatting>
  <conditionalFormatting sqref="E7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3A9321-C66F-4A12-BAC6-F87DAEB4951C}"/>
</file>

<file path=customXml/itemProps2.xml><?xml version="1.0" encoding="utf-8"?>
<ds:datastoreItem xmlns:ds="http://schemas.openxmlformats.org/officeDocument/2006/customXml" ds:itemID="{F1712A3B-1C4E-44D5-9FA2-61E8FB1C3ED7}"/>
</file>

<file path=customXml/itemProps3.xml><?xml version="1.0" encoding="utf-8"?>
<ds:datastoreItem xmlns:ds="http://schemas.openxmlformats.org/officeDocument/2006/customXml" ds:itemID="{CB5B4AF1-CDF2-4348-A332-B1B38DE5DF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Flussi_sicp_venezia</vt:lpstr>
      <vt:lpstr>Varpend_sicp_venezia</vt:lpstr>
      <vt:lpstr>Flussi_sicp_venezia!Area_stampa</vt:lpstr>
      <vt:lpstr>Varpend_sicp_venezia!Area_stampa</vt:lpstr>
      <vt:lpstr>Flussi_sicp_venezia!Titoli_stampa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2017-05-19T13:08:58Z</cp:lastPrinted>
  <dcterms:created xsi:type="dcterms:W3CDTF">2017-02-27T14:52:30Z</dcterms:created>
  <dcterms:modified xsi:type="dcterms:W3CDTF">2019-04-04T10:38:29Z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